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85" windowWidth="18420" windowHeight="11400" activeTab="1"/>
  </bookViews>
  <sheets>
    <sheet name="Титульный лист" sheetId="1" r:id="rId1"/>
    <sheet name="Раздел 1" sheetId="2" r:id="rId2"/>
    <sheet name="Справка 1" sheetId="3" state="hidden" r:id="rId3"/>
    <sheet name="Флак" sheetId="4" state="hidden" r:id="rId4"/>
    <sheet name="Spravochnik" sheetId="5" state="hidden" r:id="rId5"/>
  </sheets>
  <definedNames>
    <definedName name="Data_Adr">Флак!$J$2:$M$8</definedName>
    <definedName name="data_r_1">'Раздел 1'!$O$20:$AQ$68</definedName>
    <definedName name="data_r_2">'Справка 1'!$O$20:$Q$21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1'!$T$73</definedName>
    <definedName name="R_2">'Раздел 1'!$X$73</definedName>
    <definedName name="R_3">'Раздел 1'!$T$76</definedName>
    <definedName name="R_4">'Раздел 1'!$X$76</definedName>
    <definedName name="razdel_01">'Раздел 1'!$P$20:$AQ$68</definedName>
    <definedName name="razdel_02">'Справка 1'!$P$20:$Q$21</definedName>
    <definedName name="T_Check">Флак!$A$2:$H$743</definedName>
    <definedName name="Verificationcheck">Флак!$O$3:$P$4</definedName>
    <definedName name="Year">'Титульный лист'!#REF!</definedName>
    <definedName name="_xlnm.Print_Titles" localSheetId="1">'Раздел 1'!$A:$O,'Раздел 1'!$17:$20</definedName>
  </definedNames>
  <calcPr calcId="145621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A692" i="4"/>
  <c r="A689" i="4"/>
  <c r="A690" i="4"/>
  <c r="A691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10" i="4"/>
  <c r="A11" i="4"/>
  <c r="O4" i="4"/>
  <c r="M8" i="4"/>
  <c r="M7" i="4"/>
  <c r="M6" i="4"/>
  <c r="M5" i="4"/>
  <c r="M4" i="4"/>
  <c r="H4" i="4"/>
  <c r="H5" i="4"/>
  <c r="H6" i="4"/>
  <c r="H7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9" i="4"/>
  <c r="A8" i="4"/>
  <c r="A7" i="4"/>
  <c r="A6" i="4"/>
  <c r="A5" i="4"/>
  <c r="A4" i="4"/>
  <c r="A3" i="4"/>
  <c r="H8" i="4" l="1"/>
  <c r="E8" i="4" s="1"/>
  <c r="H3" i="4" l="1"/>
  <c r="E3" i="4" s="1"/>
</calcChain>
</file>

<file path=xl/comments1.xml><?xml version="1.0" encoding="utf-8"?>
<comments xmlns="http://schemas.openxmlformats.org/spreadsheetml/2006/main">
  <authors>
    <author>Alexander</author>
  </authors>
  <commentList>
    <comment ref="X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<sst xmlns="http://schemas.openxmlformats.org/spreadsheetml/2006/main" count="843" uniqueCount="838">
  <si>
    <t>Раздел 1 строка 18 графа 03 = Раздел 1 строка 18 сумма граф 26 + 27 + 28</t>
  </si>
  <si>
    <t>Раздел 1 строка 19 графа 03 = Раздел 1 строка 19 сумма граф 26 + 27 + 28</t>
  </si>
  <si>
    <t>Раздел 1 строка 20 графа 03 = Раздел 1 строка 20 сумма граф 26 + 27 + 28</t>
  </si>
  <si>
    <t>Раздел 1 строка 21 графа 03 = Раздел 1 строка 21 сумма граф 26 + 27 + 28</t>
  </si>
  <si>
    <t>Раздел 1 строка 22 графа 03 = Раздел 1 строка 22 сумма граф 26 + 27 + 28</t>
  </si>
  <si>
    <t>Раздел 1 строка 23 графа 03 = Раздел 1 строка 23 сумма граф 26 + 27 + 28</t>
  </si>
  <si>
    <t>Раздел 1 строка 24 графа 03 = Раздел 1 строка 24 сумма граф 26 + 27 + 28</t>
  </si>
  <si>
    <t>Раздел 1 строка 25 графа 03 = Раздел 1 строка 25 сумма граф 26 + 27 + 28</t>
  </si>
  <si>
    <t>Раздел 1 строка 26 графа 03 = Раздел 1 строка 26 сумма граф 26 + 27 + 28</t>
  </si>
  <si>
    <t>Раздел 1 строка 27 графа 03 = Раздел 1 строка 27 сумма граф 26 + 27 + 28</t>
  </si>
  <si>
    <t>Раздел 1 строка 28 графа 03 = Раздел 1 строка 28 сумма граф 26 + 27 + 28</t>
  </si>
  <si>
    <t>Раздел 1 строка 29 графа 03 = Раздел 1 строка 29 сумма граф 26 + 27 + 28</t>
  </si>
  <si>
    <t>Раздел 1 строка 30 графа 03 = Раздел 1 строка 30 сумма граф 26 + 27 + 28</t>
  </si>
  <si>
    <t>Раздел 1 строка 31 графа 03 = Раздел 1 строка 31 сумма граф 26 + 27 + 28</t>
  </si>
  <si>
    <t>Раздел 1 строка 32 графа 03 = Раздел 1 строка 32 сумма граф 26 + 27 + 28</t>
  </si>
  <si>
    <t>Раздел 1 строка 33 графа 03 = Раздел 1 строка 33 сумма граф 26 + 27 + 28</t>
  </si>
  <si>
    <t>Раздел 1 строка 34 графа 03 = Раздел 1 строка 34 сумма граф 26 + 27 + 28</t>
  </si>
  <si>
    <t>Раздел 1 строка 35 графа 03 = Раздел 1 строка 35 сумма граф 26 + 27 + 28</t>
  </si>
  <si>
    <t>Раздел 1 строка 36 графа 03 = Раздел 1 строка 36 сумма граф 26 + 27 + 28</t>
  </si>
  <si>
    <t>Раздел 1 строка 37 графа 03 = Раздел 1 строка 37 сумма граф 26 + 27 + 28</t>
  </si>
  <si>
    <t>Раздел 1 строка 38 графа 03 = Раздел 1 строка 38 сумма граф 26 + 27 + 28</t>
  </si>
  <si>
    <t>Раздел 1 строка 39 графа 03 = Раздел 1 строка 39 сумма граф 26 + 27 + 28</t>
  </si>
  <si>
    <t>Раздел 1 строка 40 графа 03 = Раздел 1 строка 40 сумма граф 26 + 27 + 28</t>
  </si>
  <si>
    <t>Раздел 1 строка 01 графа 28 &gt;= Раздел 1 строка 01 графа 29</t>
  </si>
  <si>
    <t>Раздел 1 строка 02 графа 28 &gt;= Раздел 1 строка 02 графа 29</t>
  </si>
  <si>
    <t>Раздел 1 строка 03 графа 28 &gt;= Раздел 1 строка 03 графа 29</t>
  </si>
  <si>
    <t>Раздел 1 строка 04 графа 28 &gt;= Раздел 1 строка 04 графа 29</t>
  </si>
  <si>
    <t>Раздел 1 строка 05 графа 28 &gt;= Раздел 1 строка 05 графа 29</t>
  </si>
  <si>
    <t>Раздел 1 строка 06 графа 28 &gt;= Раздел 1 строка 06 графа 29</t>
  </si>
  <si>
    <t>Раздел 1 строка 07 графа 28 &gt;= Раздел 1 строка 07 графа 29</t>
  </si>
  <si>
    <t>Раздел 1 строка 08 графа 28 &gt;= Раздел 1 строка 08 графа 29</t>
  </si>
  <si>
    <t>Раздел 1 строка 09 графа 28 &gt;= Раздел 1 строка 09 графа 29</t>
  </si>
  <si>
    <t>Раздел 1 строка 10 графа 28 &gt;= Раздел 1 строка 10 графа 29</t>
  </si>
  <si>
    <t>Раздел 1 строка 11 графа 28 &gt;= Раздел 1 строка 11 графа 29</t>
  </si>
  <si>
    <t>Раздел 1 строка 12 графа 28 &gt;= Раздел 1 строка 12 графа 29</t>
  </si>
  <si>
    <t>Раздел 1 строка 13 графа 28 &gt;= Раздел 1 строка 13 графа 29</t>
  </si>
  <si>
    <t>Раздел 1 строка 14 графа 28 &gt;= Раздел 1 строка 14 графа 29</t>
  </si>
  <si>
    <t>Раздел 1 строка 15 графа 28 &gt;= Раздел 1 строка 15 графа 29</t>
  </si>
  <si>
    <t>Раздел 1 строка 16 графа 28 &gt;= Раздел 1 строка 16 графа 29</t>
  </si>
  <si>
    <t>Раздел 1 строка 17 графа 28 &gt;= Раздел 1 строка 17 графа 29</t>
  </si>
  <si>
    <t>Раздел 1 строка 18 графа 28 &gt;= Раздел 1 строка 18 графа 29</t>
  </si>
  <si>
    <t>Раздел 1 строка 19 графа 28 &gt;= Раздел 1 строка 19 графа 29</t>
  </si>
  <si>
    <t>Раздел 1 строка 20 графа 28 &gt;= Раздел 1 строка 20 графа 29</t>
  </si>
  <si>
    <t>Раздел 1 строка 21 графа 28 &gt;= Раздел 1 строка 21 графа 29</t>
  </si>
  <si>
    <t>Раздел 1 строка 22 графа 28 &gt;= Раздел 1 строка 22 графа 29</t>
  </si>
  <si>
    <t>Раздел 1 строка 23 графа 28 &gt;= Раздел 1 строка 23 графа 29</t>
  </si>
  <si>
    <t>Раздел 1 строка 24 графа 28 &gt;= Раздел 1 строка 24 графа 29</t>
  </si>
  <si>
    <t>Раздел 1 строка 25 графа 28 &gt;= Раздел 1 строка 25 графа 29</t>
  </si>
  <si>
    <t>Раздел 1 строка 26 графа 28 &gt;= Раздел 1 строка 26 графа 29</t>
  </si>
  <si>
    <t>Раздел 1 строка 27 графа 28 &gt;= Раздел 1 строка 27 графа 29</t>
  </si>
  <si>
    <t>Раздел 1 строка 28 графа 28 &gt;= Раздел 1 строка 28 графа 29</t>
  </si>
  <si>
    <t>Раздел 1 строка 29 графа 28 &gt;= Раздел 1 строка 29 графа 29</t>
  </si>
  <si>
    <t>Раздел 1 строка 30 графа 28 &gt;= Раздел 1 строка 30 графа 29</t>
  </si>
  <si>
    <t>Раздел 1 строка 31 графа 28 &gt;= Раздел 1 строка 31 графа 29</t>
  </si>
  <si>
    <t>Раздел 1 строка 32 графа 28 &gt;= Раздел 1 строка 32 графа 29</t>
  </si>
  <si>
    <t>Раздел 1 строка 33 графа 28 &gt;= Раздел 1 строка 33 графа 29</t>
  </si>
  <si>
    <t>Раздел 1 строка 34 графа 28 &gt;= Раздел 1 строка 34 графа 29</t>
  </si>
  <si>
    <t>Раздел 1 строка 35 графа 28 &gt;= Раздел 1 строка 35 графа 29</t>
  </si>
  <si>
    <t>Раздел 1 строка 36 графа 28 &gt;= Раздел 1 строка 36 графа 29</t>
  </si>
  <si>
    <t>Раздел 1 строка 37 графа 28 &gt;= Раздел 1 строка 37 графа 29</t>
  </si>
  <si>
    <t>Раздел 1 строка 38 графа 28 &gt;= Раздел 1 строка 38 графа 29</t>
  </si>
  <si>
    <t>Раздел 1 строка 39 графа 28 &gt;= Раздел 1 строка 39 графа 29</t>
  </si>
  <si>
    <t>Раздел 1 строка 40 графа 28 &gt;= Раздел 1 строка 40 графа 29</t>
  </si>
  <si>
    <t>Раздел 1 строка 01 графа 3 &gt;= Раздел 1 строка 45 графа 3</t>
  </si>
  <si>
    <t>Раздел 1 строка 01 графа 13 &gt;= Раздел 1 строка 46 графа 3</t>
  </si>
  <si>
    <t>Раздел 1 строка 3 графа 3 = Раздел 1 строка 3 сумма граф 15+17</t>
  </si>
  <si>
    <t>Раздел 1 строка 5 графа 3 = Раздел 1 строка 5 сумма граф 15+17+19+20</t>
  </si>
  <si>
    <t>Раздел 1 строка 01 графа 03 &gt;= Раздел 1 строка 01 сумма граф 15 + 17 + 19 + 20</t>
  </si>
  <si>
    <t>Раздел 1 строка 02 графа 03 &gt;= Раздел 1 строка 02 сумма граф 15 + 17 + 19 + 20</t>
  </si>
  <si>
    <t>Раздел 1 строка 04 графа 03 &gt;= Раздел 1 строка 04 сумма граф 15 + 17 + 19 + 20</t>
  </si>
  <si>
    <t>Раздел 1 строка 06 графа 03 &gt;= Раздел 1 строка 06 сумма граф 15 + 17 + 19 + 20</t>
  </si>
  <si>
    <t>Раздел 1 строка 07 графа 03 &gt;= Раздел 1 строка 07 сумма граф 15 + 17 + 19 + 20</t>
  </si>
  <si>
    <t>Раздел 1 строка 08 графа 03 &gt;= Раздел 1 строка 08 сумма граф 15 + 17 + 19 + 20</t>
  </si>
  <si>
    <t>Раздел 1 строка 09 графа 03 &gt;= Раздел 1 строка 09 сумма граф 15 + 17 + 19 + 20</t>
  </si>
  <si>
    <t>Раздел 1 строка 10 графа 03 &gt;= Раздел 1 строка 10 сумма граф 15 + 17 + 19 + 20</t>
  </si>
  <si>
    <t>Раздел 1 строка 11 графа 03 &gt;= Раздел 1 строка 11 сумма граф 15 + 17 + 19 + 20</t>
  </si>
  <si>
    <t>Раздел 1 строка 12 графа 03 &gt;= Раздел 1 строка 12 сумма граф 15 + 17 + 19 + 20</t>
  </si>
  <si>
    <t>Раздел 1 строка 13 графа 03 &gt;= Раздел 1 строка 13 сумма граф 15 + 17 + 19 + 20</t>
  </si>
  <si>
    <t>Раздел 1 строка 14 графа 03 &gt;= Раздел 1 строка 14 сумма граф 15 + 17 + 19 + 20</t>
  </si>
  <si>
    <t>Раздел 1 строка 15 графа 03 &gt;= Раздел 1 строка 15 сумма граф 15 + 17 + 19 + 20</t>
  </si>
  <si>
    <t>Раздел 1 строка 16 графа 03 &gt;= Раздел 1 строка 16 сумма граф 15 + 17 + 19 + 20</t>
  </si>
  <si>
    <t>Раздел 1 строка 17 графа 03 &gt;= Раздел 1 строка 17 сумма граф 15 + 17 + 19 + 20</t>
  </si>
  <si>
    <t>Раздел 1 строка 18 графа 03 &gt;= Раздел 1 строка 18 сумма граф 15 + 17 + 19 + 20</t>
  </si>
  <si>
    <t>Раздел 1 строка 19 графа 03 &gt;= Раздел 1 строка 19 сумма граф 15 + 17 + 19 + 20</t>
  </si>
  <si>
    <t>Раздел 1 строка 20 графа 03 &gt;= Раздел 1 строка 20 сумма граф 15 + 17 + 19 + 20</t>
  </si>
  <si>
    <t>Раздел 1 строка 21 графа 03 &gt;= Раздел 1 строка 21 сумма граф 15 + 17 + 19 + 20</t>
  </si>
  <si>
    <t>Раздел 1 строка 22 графа 03 &gt;= Раздел 1 строка 22 сумма граф 15 + 17 + 19 + 20</t>
  </si>
  <si>
    <t>Раздел 1 строка 23 графа 03 &gt;= Раздел 1 строка 23 сумма граф 15 + 17 + 19 + 20</t>
  </si>
  <si>
    <t>Раздел 1 строка 24 графа 03 &gt;= Раздел 1 строка 24 сумма граф 15 + 17 + 19 + 20</t>
  </si>
  <si>
    <t>Раздел 1 строка 25 графа 03 &gt;= Раздел 1 строка 25 сумма граф 15 + 17 + 19 + 20</t>
  </si>
  <si>
    <t>Раздел 1 строка 26 графа 03 &gt;= Раздел 1 строка 26 сумма граф 15 + 17 + 19 + 20</t>
  </si>
  <si>
    <t>Раздел 1 строка 27 графа 03 &gt;= Раздел 1 строка 27 сумма граф 15 + 17 + 19 + 20</t>
  </si>
  <si>
    <t>Раздел 1 строка 28 графа 03 &gt;= Раздел 1 строка 28 сумма граф 15 + 17 + 19 + 20</t>
  </si>
  <si>
    <t>Раздел 1 строка 29 графа 03 &gt;= Раздел 1 строка 29 сумма граф 15 + 17 + 19 + 20</t>
  </si>
  <si>
    <t>Раздел 1 строка 30 графа 03 &gt;= Раздел 1 строка 30 сумма граф 15 + 17 + 19 + 20</t>
  </si>
  <si>
    <t>Раздел 1 строка 31 графа 03 &gt;= Раздел 1 строка 31 сумма граф 15 + 17 + 19 + 20</t>
  </si>
  <si>
    <t>Раздел 1 строка 32 графа 03 &gt;= Раздел 1 строка 32 сумма граф 15 + 17 + 19 + 20</t>
  </si>
  <si>
    <t>Раздел 1 строка 33 графа 03 &gt;= Раздел 1 строка 33 сумма граф 15 + 17 + 19 + 20</t>
  </si>
  <si>
    <t>Раздел 1 строка 34 графа 03 &gt;= Раздел 1 строка 34 сумма граф 15 + 17 + 19 + 20</t>
  </si>
  <si>
    <t>Раздел 1 строка 35 графа 03 &gt;= Раздел 1 строка 35 сумма граф 15 + 17 + 19 + 20</t>
  </si>
  <si>
    <t>Раздел 1 строка 36 графа 03 &gt;= Раздел 1 строка 36 сумма граф 15 + 17 + 19 + 20</t>
  </si>
  <si>
    <t>Раздел 1 строка 37 графа 03 &gt;= Раздел 1 строка 37 сумма граф 15 + 17 + 19 + 20</t>
  </si>
  <si>
    <t>Раздел 1 строка 38 графа 03 &gt;= Раздел 1 строка 38 сумма граф 15 + 17 + 19 + 20</t>
  </si>
  <si>
    <t>Раздел 1 строка 39 графа 03 &gt;= Раздел 1 строка 39 сумма граф 15 + 17 + 19 + 20</t>
  </si>
  <si>
    <t>Раздел 1 строка 40 графа 03 &gt;= Раздел 1 строка 40 сумма граф 15 + 17 + 19 + 20</t>
  </si>
  <si>
    <t>Раздел 1 строка 07 графа 03 &gt;= Раздел 1 строка 36 графа 03</t>
  </si>
  <si>
    <t>Раздел 1 строка 07 графа 04 &gt;= Раздел 1 строка 36 графа 04</t>
  </si>
  <si>
    <t>Раздел 1 строка 07 графа 05 &gt;= Раздел 1 строка 36 графа 05</t>
  </si>
  <si>
    <t>Приказ Росстата:
Об утверждении формы
от  27.08.2012 № 466
О внесении изменений
(при наличии)
от  __________ № ___
от  __________ № ___</t>
  </si>
  <si>
    <t>Раздел 1 строка 07 графа 06 &gt;= Раздел 1 строка 36 графа 06</t>
  </si>
  <si>
    <t>Раздел 1 строка 07 графа 07 &gt;= Раздел 1 строка 36 графа 07</t>
  </si>
  <si>
    <t>Раздел 1 строка 07 графа 08 &gt;= Раздел 1 строка 36 графа 08</t>
  </si>
  <si>
    <t>Раздел 1 строка 07 графа 09 &gt;= Раздел 1 строка 36 графа 09</t>
  </si>
  <si>
    <t>Раздел 1 строка 07 графа 10 &gt;= Раздел 1 строка 36 графа 10</t>
  </si>
  <si>
    <t>Раздел 1 строка 07 графа 11 &gt;= Раздел 1 строка 36 графа 11</t>
  </si>
  <si>
    <t>Раздел 1 строка 07 графа 12 &gt;= Раздел 1 строка 36 графа 12</t>
  </si>
  <si>
    <t>Раздел 1 строка 07 графа 13 &gt;= Раздел 1 строка 36 графа 13</t>
  </si>
  <si>
    <t>Раздел 1 строка 07 графа 14 &gt;= Раздел 1 строка 36 графа 14</t>
  </si>
  <si>
    <t>Раздел 1 строка 07 графа 15 &gt;= Раздел 1 строка 36 графа 15</t>
  </si>
  <si>
    <t>Раздел 1 строка 07 графа 16 &gt;= Раздел 1 строка 36 графа 16</t>
  </si>
  <si>
    <t>Раздел 1 строка 07 графа 17 &gt;= Раздел 1 строка 36 графа 17</t>
  </si>
  <si>
    <t>Раздел 1 строка 07 графа 18 &gt;= Раздел 1 строка 36 графа 18</t>
  </si>
  <si>
    <t>Раздел 1 строка 07 графа 19 &gt;= Раздел 1 строка 36 графа 19</t>
  </si>
  <si>
    <t>Раздел 1 строка 07 графа 20 &gt;= Раздел 1 строка 36 графа 20</t>
  </si>
  <si>
    <t>Раздел 1 строка 07 графа 21 &gt;= Раздел 1 строка 36 графа 21</t>
  </si>
  <si>
    <t>Раздел 1 строка 07 графа 22 &gt;= Раздел 1 строка 36 графа 22</t>
  </si>
  <si>
    <t>Раздел 1 строка 07 графа 23 &gt;= Раздел 1 строка 36 графа 23</t>
  </si>
  <si>
    <t>Раздел 1 строка 07 графа 24 &gt;= Раздел 1 строка 36 графа 24</t>
  </si>
  <si>
    <t>Раздел 1 строка 07 графа 25 &gt;= Раздел 1 строка 36 графа 25</t>
  </si>
  <si>
    <t>Раздел 1 строка 07 графа 26 &gt;= Раздел 1 строка 36 графа 26</t>
  </si>
  <si>
    <t>Раздел 1 строка 07 графа 27 &gt;= Раздел 1 строка 36 графа 27</t>
  </si>
  <si>
    <t>Раздел 1 строка 07 графа 28 &gt;= Раздел 1 строка 36 графа 28</t>
  </si>
  <si>
    <t>Раздел 1 строка 07 графа 29 &gt;= Раздел 1 строка 36 графа 29</t>
  </si>
  <si>
    <t>Раздел 1 строка 07 графа 30 &gt;= Раздел 1 строка 36 графа 30</t>
  </si>
  <si>
    <t>Раздел 1 строка 07 графа 03 &gt;= Раздел 1 строка 37 графа 03</t>
  </si>
  <si>
    <t>Раздел 1 строка 07 графа 04 &gt;= Раздел 1 строка 37 графа 04</t>
  </si>
  <si>
    <t>Раздел 1 строка 07 графа 05 &gt;= Раздел 1 строка 37 графа 05</t>
  </si>
  <si>
    <t>Раздел 1 строка 07 графа 06 &gt;= Раздел 1 строка 37 графа 06</t>
  </si>
  <si>
    <t>Раздел 1 строка 07 графа 07 &gt;= Раздел 1 строка 37 графа 07</t>
  </si>
  <si>
    <t>Раздел 1 строка 07 графа 08 &gt;= Раздел 1 строка 37 графа 08</t>
  </si>
  <si>
    <t>Раздел 1 строка 07 графа 09 &gt;= Раздел 1 строка 37 графа 09</t>
  </si>
  <si>
    <t>Раздел 1 строка 07 графа 10 &gt;= Раздел 1 строка 37 графа 10</t>
  </si>
  <si>
    <t>Раздел 1 строка 07 графа 11 &gt;= Раздел 1 строка 37 графа 11</t>
  </si>
  <si>
    <t>Раздел 1 строка 07 графа 12 &gt;= Раздел 1 строка 37 графа 12</t>
  </si>
  <si>
    <t>Раздел 1 строка 07 графа 13 &gt;= Раздел 1 строка 37 графа 13</t>
  </si>
  <si>
    <t>Раздел 1 строка 07 графа 14 &gt;= Раздел 1 строка 37 графа 14</t>
  </si>
  <si>
    <t>Раздел 1 строка 07 графа 15 &gt;= Раздел 1 строка 37 графа 15</t>
  </si>
  <si>
    <t>Раздел 1 строка 07 графа 16 &gt;= Раздел 1 строка 37 графа 16</t>
  </si>
  <si>
    <t>Раздел 1 строка 07 графа 17 &gt;= Раздел 1 строка 37 графа 17</t>
  </si>
  <si>
    <t>Раздел 1 строка 07 графа 18 &gt;= Раздел 1 строка 37 графа 18</t>
  </si>
  <si>
    <t>Раздел 1 строка 07 графа 19 &gt;= Раздел 1 строка 37 графа 19</t>
  </si>
  <si>
    <t>Раздел 1 строка 07 графа 20 &gt;= Раздел 1 строка 37 графа 20</t>
  </si>
  <si>
    <t>Раздел 1 строка 07 графа 21 &gt;= Раздел 1 строка 37 графа 21</t>
  </si>
  <si>
    <t>Раздел 1 строка 07 графа 22 &gt;= Раздел 1 строка 37 графа 22</t>
  </si>
  <si>
    <t>Раздел 1 строка 07 графа 23 &gt;= Раздел 1 строка 37 графа 23</t>
  </si>
  <si>
    <t>Раздел 1 строка 07 графа 24 &gt;= Раздел 1 строка 37 графа 24</t>
  </si>
  <si>
    <t>Раздел 1 строка 07 графа 25 &gt;= Раздел 1 строка 37 графа 25</t>
  </si>
  <si>
    <t>Раздел 1 строка 07 графа 26 &gt;= Раздел 1 строка 37 графа 26</t>
  </si>
  <si>
    <t>Раздел 1 строка 07 графа 27 &gt;= Раздел 1 строка 37 графа 27</t>
  </si>
  <si>
    <t>Раздел 1 строка 07 графа 28 &gt;= Раздел 1 строка 37 графа 28</t>
  </si>
  <si>
    <t>Раздел 1 строка 07 графа 29 &gt;= Раздел 1 строка 37 графа 29</t>
  </si>
  <si>
    <t>Раздел 1 строка 07 графа 30 &gt;= Раздел 1 строка 37 графа 30</t>
  </si>
  <si>
    <t>Раздел 1 строка 41 графа 03 &gt;= Раздел 1 строка 42 графа 03</t>
  </si>
  <si>
    <t>Раздел 1 строка 01 графа 03 &gt;= Раздел 1 строка 01 графа 05</t>
  </si>
  <si>
    <t>Раздел 1 строка 02 графа 03 &gt;= Раздел 1 строка 02 графа 05</t>
  </si>
  <si>
    <t>Раздел 1 строка 03 графа 03 &gt;= Раздел 1 строка 03 графа 05</t>
  </si>
  <si>
    <t>Раздел 1 строка 04 графа 03 &gt;= Раздел 1 строка 04 графа 05</t>
  </si>
  <si>
    <t>Раздел 1 строка 05 графа 03 &gt;= Раздел 1 строка 05 графа 05</t>
  </si>
  <si>
    <t>Раздел 1 строка 06 графа 03 &gt;= Раздел 1 строка 06 графа 05</t>
  </si>
  <si>
    <t>Раздел 1 строка 07 графа 03 &gt;= Раздел 1 строка 07 графа 05</t>
  </si>
  <si>
    <t>Раздел 1 строка 08 графа 03 &gt;= Раздел 1 строка 08 графа 05</t>
  </si>
  <si>
    <t>Раздел 1 строка 09 графа 03 &gt;= Раздел 1 строка 09 графа 05</t>
  </si>
  <si>
    <t>Раздел 1 строка 10 графа 03 &gt;= Раздел 1 строка 10 графа 05</t>
  </si>
  <si>
    <t>Раздел 1 строка 11 графа 03 &gt;= Раздел 1 строка 11 графа 05</t>
  </si>
  <si>
    <t>Раздел 1 строка 12 графа 03 &gt;= Раздел 1 строка 12 графа 05</t>
  </si>
  <si>
    <t>Раздел 1 строка 13 графа 03 &gt;= Раздел 1 строка 13 графа 05</t>
  </si>
  <si>
    <t>Раздел 1 строка 14 графа 03 &gt;= Раздел 1 строка 14 графа 05</t>
  </si>
  <si>
    <t>Раздел 1 строка 15 графа 03 &gt;= Раздел 1 строка 15 графа 05</t>
  </si>
  <si>
    <t>Раздел 1 строка 16 графа 03 &gt;= Раздел 1 строка 16 графа 05</t>
  </si>
  <si>
    <t>Раздел 1 строка 17 графа 03 &gt;= Раздел 1 строка 17 графа 05</t>
  </si>
  <si>
    <t>Раздел 1 строка 18 графа 03 &gt;= Раздел 1 строка 18 графа 05</t>
  </si>
  <si>
    <t>Раздел 1 строка 19 графа 03 &gt;= Раздел 1 строка 19 графа 05</t>
  </si>
  <si>
    <t>Раздел 1 строка 20 графа 03 &gt;= Раздел 1 строка 20 графа 05</t>
  </si>
  <si>
    <t>Раздел 1 строка 21 графа 03 &gt;= Раздел 1 строка 21 графа 05</t>
  </si>
  <si>
    <t>Раздел 1 строка 22 графа 03 &gt;= Раздел 1 строка 22 графа 05</t>
  </si>
  <si>
    <t>Раздел 1 строка 23 графа 03 &gt;= Раздел 1 строка 23 графа 05</t>
  </si>
  <si>
    <t>Раздел 1 строка 24 графа 03 &gt;= Раздел 1 строка 24 графа 05</t>
  </si>
  <si>
    <t>Раздел 1 строка 25 графа 03 &gt;= Раздел 1 строка 25 графа 05</t>
  </si>
  <si>
    <t>Раздел 1 строка 26 графа 03 &gt;= Раздел 1 строка 26 графа 05</t>
  </si>
  <si>
    <t>Раздел 1 строка 27 графа 03 &gt;= Раздел 1 строка 27 графа 05</t>
  </si>
  <si>
    <t>Раздел 1 строка 28 графа 03 &gt;= Раздел 1 строка 28 графа 05</t>
  </si>
  <si>
    <t>Раздел 1 строка 29 графа 03 &gt;= Раздел 1 строка 29 графа 05</t>
  </si>
  <si>
    <t>Раздел 1 строка 30 графа 03 &gt;= Раздел 1 строка 30 графа 05</t>
  </si>
  <si>
    <t>Раздел 1 строка 31 графа 03 &gt;= Раздел 1 строка 31 графа 05</t>
  </si>
  <si>
    <t>Раздел 1 строка 32 графа 03 &gt;= Раздел 1 строка 32 графа 05</t>
  </si>
  <si>
    <t>Раздел 1 строка 33 графа 03 &gt;= Раздел 1 строка 33 графа 05</t>
  </si>
  <si>
    <t>Раздел 1 строка 34 графа 03 &gt;= Раздел 1 строка 34 графа 05</t>
  </si>
  <si>
    <t>Раздел 1 строка 35 графа 03 &gt;= Раздел 1 строка 35 графа 05</t>
  </si>
  <si>
    <t>Раздел 1 строка 36 графа 03 &gt;= Раздел 1 строка 36 графа 05</t>
  </si>
  <si>
    <t>Раздел 1 строка 37 графа 03 &gt;= Раздел 1 строка 37 графа 05</t>
  </si>
  <si>
    <t>Раздел 1 строка 38 графа 03 &gt;= Раздел 1 строка 38 графа 05</t>
  </si>
  <si>
    <t>Раздел 1 строка 39 графа 03 &gt;= Раздел 1 строка 39 графа 05</t>
  </si>
  <si>
    <t>Раздел 1 строка 40 графа 03 &gt;= Раздел 1 строка 40 графа 05</t>
  </si>
  <si>
    <t>Раздел 1 строка 01 графа 03 &gt;= Раздел 1 строка 01 графа 08</t>
  </si>
  <si>
    <t>Раздел 1 строка 02 графа 03 &gt;= Раздел 1 строка 02 графа 08</t>
  </si>
  <si>
    <t>Раздел 1 строка 03 графа 03 &gt;= Раздел 1 строка 03 графа 08</t>
  </si>
  <si>
    <t>Раздел 1 строка 04 графа 03 &gt;= Раздел 1 строка 04 графа 08</t>
  </si>
  <si>
    <t>Раздел 1 строка 05 графа 03 &gt;= Раздел 1 строка 05 графа 08</t>
  </si>
  <si>
    <t>Раздел 1 строка 06 графа 03 &gt;= Раздел 1 строка 06 графа 08</t>
  </si>
  <si>
    <t>Раздел 1 строка 07 графа 03 &gt;= Раздел 1 строка 07 графа 08</t>
  </si>
  <si>
    <t>Раздел 1 строка 08 графа 03 &gt;= Раздел 1 строка 08 графа 08</t>
  </si>
  <si>
    <t>Раздел 1 строка 09 графа 03 &gt;= Раздел 1 строка 09 графа 08</t>
  </si>
  <si>
    <t>Раздел 1 строка 10 графа 03 &gt;= Раздел 1 строка 10 графа 08</t>
  </si>
  <si>
    <t>Раздел 1 строка 11 графа 03 &gt;= Раздел 1 строка 11 графа 08</t>
  </si>
  <si>
    <t>Раздел 1 строка 12 графа 03 &gt;= Раздел 1 строка 12 графа 08</t>
  </si>
  <si>
    <t>Раздел 1 строка 13 графа 03 &gt;= Раздел 1 строка 13 графа 08</t>
  </si>
  <si>
    <t>Раздел 1 строка 14 графа 03 &gt;= Раздел 1 строка 14 графа 08</t>
  </si>
  <si>
    <t>Раздел 1 строка 15 графа 03 &gt;= Раздел 1 строка 15 графа 08</t>
  </si>
  <si>
    <t>Раздел 1 строка 16 графа 03 &gt;= Раздел 1 строка 16 графа 08</t>
  </si>
  <si>
    <t>Раздел 1 строка 17 графа 03 &gt;= Раздел 1 строка 17 графа 08</t>
  </si>
  <si>
    <t>Раздел 1 строка 18 графа 03 &gt;= Раздел 1 строка 18 графа 08</t>
  </si>
  <si>
    <t>Раздел 1 строка 19 графа 03 &gt;= Раздел 1 строка 19 графа 08</t>
  </si>
  <si>
    <t>Раздел 1 строка 20 графа 03 &gt;= Раздел 1 строка 20 графа 08</t>
  </si>
  <si>
    <t>Раздел 1 строка 21 графа 03 &gt;= Раздел 1 строка 21 графа 08</t>
  </si>
  <si>
    <t>Раздел 1 строка 22 графа 03 &gt;= Раздел 1 строка 22 графа 08</t>
  </si>
  <si>
    <t>Раздел 1 строка 23 графа 03 &gt;= Раздел 1 строка 23 графа 08</t>
  </si>
  <si>
    <t>Раздел 1 строка 24 графа 03 &gt;= Раздел 1 строка 24 графа 08</t>
  </si>
  <si>
    <t>Раздел 1 строка 25 графа 03 &gt;= Раздел 1 строка 25 графа 08</t>
  </si>
  <si>
    <t>Раздел 1 строка 26 графа 03 &gt;= Раздел 1 строка 26 графа 08</t>
  </si>
  <si>
    <t>Раздел 1 строка 27 графа 03 &gt;= Раздел 1 строка 27 графа 08</t>
  </si>
  <si>
    <t>Раздел 1 строка 28 графа 03 &gt;= Раздел 1 строка 28 графа 08</t>
  </si>
  <si>
    <t>Раздел 1 строка 29 графа 03 &gt;= Раздел 1 строка 29 графа 08</t>
  </si>
  <si>
    <t>Раздел 1 строка 30 графа 03 &gt;= Раздел 1 строка 30 графа 08</t>
  </si>
  <si>
    <t>Раздел 1 строка 31 графа 03 &gt;= Раздел 1 строка 31 графа 08</t>
  </si>
  <si>
    <t>Раздел 1 строка 32 графа 03 &gt;= Раздел 1 строка 32 графа 08</t>
  </si>
  <si>
    <t>Раздел 1 строка 33 графа 03 &gt;= Раздел 1 строка 33 графа 08</t>
  </si>
  <si>
    <t>Раздел 1 строка 34 графа 03 &gt;= Раздел 1 строка 34 графа 08</t>
  </si>
  <si>
    <t>Раздел 1 строка 35 графа 03 &gt;= Раздел 1 строка 35 графа 08</t>
  </si>
  <si>
    <t>Раздел 1 строка 36 графа 03 &gt;= Раздел 1 строка 36 графа 08</t>
  </si>
  <si>
    <t>Раздел 1 строка 37 графа 03 &gt;= Раздел 1 строка 37 графа 08</t>
  </si>
  <si>
    <t>Раздел 1 строка 38 графа 03 &gt;= Раздел 1 строка 38 графа 08</t>
  </si>
  <si>
    <t>Раздел 1 строка 39 графа 03 &gt;= Раздел 1 строка 39 графа 08</t>
  </si>
  <si>
    <t>Раздел 1 строка 40 графа 03 &gt;= Раздел 1 строка 40 графа 08</t>
  </si>
  <si>
    <t>Раздел 1 строка 01 графа 13 &gt;= Раздел 1 строка 01 графа 14</t>
  </si>
  <si>
    <t>Раздел 1 строка 02 графа 13 &gt;= Раздел 1 строка 02 графа 14</t>
  </si>
  <si>
    <t>Раздел 1 строка 03 графа 13 &gt;= Раздел 1 строка 03 графа 14</t>
  </si>
  <si>
    <t>Раздел 1 строка 04 графа 13 &gt;= Раздел 1 строка 04 графа 14</t>
  </si>
  <si>
    <t>Раздел 1 строка 05 графа 13 &gt;= Раздел 1 строка 05 графа 14</t>
  </si>
  <si>
    <t>Раздел 1 строка 06 графа 13 &gt;= Раздел 1 строка 06 графа 14</t>
  </si>
  <si>
    <t>Раздел 1 строка 07 графа 13 &gt;= Раздел 1 строка 07 графа 14</t>
  </si>
  <si>
    <t>Раздел 1 строка 08 графа 13 &gt;= Раздел 1 строка 08 графа 14</t>
  </si>
  <si>
    <t>Раздел 1 строка 09 графа 13 &gt;= Раздел 1 строка 09 графа 14</t>
  </si>
  <si>
    <t>Раздел 1 строка 10 графа 13 &gt;= Раздел 1 строка 10 графа 14</t>
  </si>
  <si>
    <t>Раздел 1 строка 11 графа 13 &gt;= Раздел 1 строка 11 графа 14</t>
  </si>
  <si>
    <t>Раздел 1 строка 12 графа 13 &gt;= Раздел 1 строка 12 графа 14</t>
  </si>
  <si>
    <t>Раздел 1 строка 13 графа 13 &gt;= Раздел 1 строка 13 графа 14</t>
  </si>
  <si>
    <t>Раздел 1 строка 14 графа 13 &gt;= Раздел 1 строка 14 графа 14</t>
  </si>
  <si>
    <t>Раздел 1 строка 15 графа 13 &gt;= Раздел 1 строка 15 графа 14</t>
  </si>
  <si>
    <t>Раздел 1 строка 16 графа 13 &gt;= Раздел 1 строка 16 графа 14</t>
  </si>
  <si>
    <t>Раздел 1 строка 17 графа 13 &gt;= Раздел 1 строка 17 графа 14</t>
  </si>
  <si>
    <t>Раздел 1 строка 18 графа 13 &gt;= Раздел 1 строка 18 графа 14</t>
  </si>
  <si>
    <t>Раздел 1 строка 19 графа 13 &gt;= Раздел 1 строка 19 графа 14</t>
  </si>
  <si>
    <t>Раздел 1 строка 20 графа 13 &gt;= Раздел 1 строка 20 графа 14</t>
  </si>
  <si>
    <t>Раздел 1 строка 21 графа 13 &gt;= Раздел 1 строка 21 графа 14</t>
  </si>
  <si>
    <t>Раздел 1 строка 22 графа 13 &gt;= Раздел 1 строка 22 графа 14</t>
  </si>
  <si>
    <t>Раздел 1 строка 23 графа 13 &gt;= Раздел 1 строка 23 графа 14</t>
  </si>
  <si>
    <t>Раздел 1 строка 24 графа 13 &gt;= Раздел 1 строка 24 графа 14</t>
  </si>
  <si>
    <t>Раздел 1 строка 25 графа 13 &gt;= Раздел 1 строка 25 графа 14</t>
  </si>
  <si>
    <t>Раздел 1 строка 26 графа 13 &gt;= Раздел 1 строка 26 графа 14</t>
  </si>
  <si>
    <t>Раздел 1 строка 27 графа 13 &gt;= Раздел 1 строка 27 графа 14</t>
  </si>
  <si>
    <t>Раздел 1 строка 28 графа 13 &gt;= Раздел 1 строка 28 графа 14</t>
  </si>
  <si>
    <t>Раздел 1 строка 29 графа 13 &gt;= Раздел 1 строка 29 графа 14</t>
  </si>
  <si>
    <t>Раздел 1 строка 30 графа 13 &gt;= Раздел 1 строка 30 графа 14</t>
  </si>
  <si>
    <t>Раздел 1 строка 31 графа 13 &gt;= Раздел 1 строка 31 графа 14</t>
  </si>
  <si>
    <t>Раздел 1 строка 32 графа 13 &gt;= Раздел 1 строка 32 графа 14</t>
  </si>
  <si>
    <t>Раздел 1 строка 33 графа 13 &gt;= Раздел 1 строка 33 графа 14</t>
  </si>
  <si>
    <t>Раздел 1 строка 34 графа 13 &gt;= Раздел 1 строка 34 графа 14</t>
  </si>
  <si>
    <t>Раздел 1 строка 35 графа 13 &gt;= Раздел 1 строка 35 графа 14</t>
  </si>
  <si>
    <t>Раздел 1 строка 36 графа 13 &gt;= Раздел 1 строка 36 графа 14</t>
  </si>
  <si>
    <t>Раздел 1 строка 37 графа 13 &gt;= Раздел 1 строка 37 графа 14</t>
  </si>
  <si>
    <t>Раздел 1 строка 38 графа 13 &gt;= Раздел 1 строка 38 графа 14</t>
  </si>
  <si>
    <t>Учителя-дефектологи (из строки 01):
   численность работников (физические лица) (чел)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</si>
  <si>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</si>
  <si>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t>Раздел 1 строка 39 графа 13 &gt;= Раздел 1 строка 39 графа 14</t>
  </si>
  <si>
    <t>Раздел 1 строка 40 графа 13 &gt;= Раздел 1 строка 40 графа 14</t>
  </si>
  <si>
    <t>Раздел 1 строка 01 графа 15 &gt;= Раздел 1 строка 01 графа 16</t>
  </si>
  <si>
    <t>Раздел 1 строка 02 графа 15 &gt;= Раздел 1 строка 02 графа 16</t>
  </si>
  <si>
    <t>Раздел 1 строка 03 графа 15 &gt;= Раздел 1 строка 03 графа 16</t>
  </si>
  <si>
    <t>Раздел 1 строка 04 графа 15 &gt;= Раздел 1 строка 04 графа 16</t>
  </si>
  <si>
    <t>Раздел 1 строка 05 графа 15 &gt;= Раздел 1 строка 05 графа 16</t>
  </si>
  <si>
    <t>Раздел 1 строка 06 графа 15 &gt;= Раздел 1 строка 06 графа 16</t>
  </si>
  <si>
    <t>Раздел 1 строка 07 графа 15 &gt;= Раздел 1 строка 07 графа 16</t>
  </si>
  <si>
    <t>Раздел 1 строка 08 графа 15 &gt;= Раздел 1 строка 08 графа 16</t>
  </si>
  <si>
    <t>Раздел 1 строка 09 графа 15 &gt;= Раздел 1 строка 09 графа 16</t>
  </si>
  <si>
    <t>Раздел 1 строка 10 графа 15 &gt;= Раздел 1 строка 10 графа 16</t>
  </si>
  <si>
    <t>Раздел 1 строка 11 графа 15 &gt;= Раздел 1 строка 11 графа 16</t>
  </si>
  <si>
    <t>Раздел 1 строка 12 графа 15 &gt;= Раздел 1 строка 12 графа 16</t>
  </si>
  <si>
    <t>Раздел 1 строка 13 графа 15 &gt;= Раздел 1 строка 13 графа 16</t>
  </si>
  <si>
    <t>Раздел 1 строка 14 графа 15 &gt;= Раздел 1 строка 14 графа 16</t>
  </si>
  <si>
    <t>Раздел 1 строка 15 графа 15 &gt;= Раздел 1 строка 15 графа 16</t>
  </si>
  <si>
    <t>Раздел 1 строка 16 графа 15 &gt;= Раздел 1 строка 16 графа 16</t>
  </si>
  <si>
    <t>Раздел 1 строка 17 графа 15 &gt;= Раздел 1 строка 17 графа 16</t>
  </si>
  <si>
    <t>Раздел 1 строка 18 графа 15 &gt;= Раздел 1 строка 18 графа 16</t>
  </si>
  <si>
    <t>Раздел 1 строка 19 графа 15 &gt;= Раздел 1 строка 19 графа 16</t>
  </si>
  <si>
    <t>Раздел 1 строка 20 графа 15 &gt;= Раздел 1 строка 20 графа 16</t>
  </si>
  <si>
    <t>Раздел 1 строка 21 графа 15 &gt;= Раздел 1 строка 21 графа 16</t>
  </si>
  <si>
    <t>Раздел 1 строка 22 графа 15 &gt;= Раздел 1 строка 22 графа 16</t>
  </si>
  <si>
    <t>Раздел 1 строка 23 графа 15 &gt;= Раздел 1 строка 23 графа 16</t>
  </si>
  <si>
    <t>Раздел 1 строка 24 графа 15 &gt;= Раздел 1 строка 24 графа 16</t>
  </si>
  <si>
    <t>Раздел 1 строка 25 графа 15 &gt;= Раздел 1 строка 25 графа 16</t>
  </si>
  <si>
    <t>Раздел 1 строка 26 графа 15 &gt;= Раздел 1 строка 26 графа 16</t>
  </si>
  <si>
    <t>Раздел 1 строка 27 графа 15 &gt;= Раздел 1 строка 27 графа 16</t>
  </si>
  <si>
    <t>Раздел 1 строка 28 графа 15 &gt;= Раздел 1 строка 28 графа 16</t>
  </si>
  <si>
    <t>Раздел 1 строка 29 графа 15 &gt;= Раздел 1 строка 29 графа 16</t>
  </si>
  <si>
    <t>Раздел 1 строка 30 графа 15 &gt;= Раздел 1 строка 30 графа 16</t>
  </si>
  <si>
    <t>Раздел 1 строка 31 графа 15 &gt;= Раздел 1 строка 31 графа 16</t>
  </si>
  <si>
    <t>Раздел 1 строка 32 графа 15 &gt;= Раздел 1 строка 32 графа 16</t>
  </si>
  <si>
    <t>Раздел 1 строка 33 графа 15 &gt;= Раздел 1 строка 33 графа 16</t>
  </si>
  <si>
    <t>Раздел 1 строка 34 графа 15 &gt;= Раздел 1 строка 34 графа 16</t>
  </si>
  <si>
    <t>Раздел 1 строка 35 графа 15 &gt;= Раздел 1 строка 35 графа 16</t>
  </si>
  <si>
    <t>Раздел 1 строка 36 графа 15 &gt;= Раздел 1 строка 36 графа 16</t>
  </si>
  <si>
    <t>Раздел 1 строка 37 графа 15 &gt;= Раздел 1 строка 37 графа 16</t>
  </si>
  <si>
    <t>Раздел 1 строка 38 графа 15 &gt;= Раздел 1 строка 38 графа 16</t>
  </si>
  <si>
    <t>Раздел 1 строка 39 графа 15 &gt;= Раздел 1 строка 39 графа 16</t>
  </si>
  <si>
    <t>Раздел 1 строка 40 графа 15 &gt;= Раздел 1 строка 40 графа 16</t>
  </si>
  <si>
    <t>Раздел 1 строка 01 графа 17 &gt;= Раздел 1 строка 01 графа 18</t>
  </si>
  <si>
    <t>Раздел 1 строка 02 графа 17 &gt;= Раздел 1 строка 02 графа 18</t>
  </si>
  <si>
    <t>Раздел 1 строка 03 графа 17 &gt;= Раздел 1 строка 03 графа 18</t>
  </si>
  <si>
    <t xml:space="preserve">   кроме того, численность внешних совместителей (чел)</t>
  </si>
  <si>
    <t>Раздел 1 строка 04 графа 17 &gt;= Раздел 1 строка 04 графа 18</t>
  </si>
  <si>
    <t>Раздел 1 строка 05 графа 17 &gt;= Раздел 1 строка 05 графа 18</t>
  </si>
  <si>
    <t>Раздел 1 строка 06 графа 17 &gt;= Раздел 1 строка 06 графа 18</t>
  </si>
  <si>
    <t>Раздел 1 строка 07 графа 17 &gt;= Раздел 1 строка 07 графа 18</t>
  </si>
  <si>
    <t>Раздел 1 строка 08 графа 17 &gt;= Раздел 1 строка 08 графа 18</t>
  </si>
  <si>
    <t>Раздел 1 строка 09 графа 17 &gt;= Раздел 1 строка 09 графа 18</t>
  </si>
  <si>
    <t>Раздел 1 строка 10 графа 17 &gt;= Раздел 1 строка 10 графа 18</t>
  </si>
  <si>
    <t>Раздел 1 строка 11 графа 17 &gt;= Раздел 1 строка 11 графа 18</t>
  </si>
  <si>
    <t>Раздел 1 строка 12 графа 17 &gt;= Раздел 1 строка 12 графа 18</t>
  </si>
  <si>
    <t>Раздел 1 строка 13 графа 17 &gt;= Раздел 1 строка 13 графа 18</t>
  </si>
  <si>
    <t>Раздел 1 строка 14 графа 17 &gt;= Раздел 1 строка 14 графа 18</t>
  </si>
  <si>
    <t>Раздел 1 строка 15 графа 17 &gt;= Раздел 1 строка 15 графа 18</t>
  </si>
  <si>
    <t>Раздел 1 строка 16 графа 17 &gt;= Раздел 1 строка 16 графа 18</t>
  </si>
  <si>
    <t>Раздел 1 строка 17 графа 17 &gt;= Раздел 1 строка 17 графа 18</t>
  </si>
  <si>
    <t>Раздел 1 строка 18 графа 17 &gt;= Раздел 1 строка 18 графа 18</t>
  </si>
  <si>
    <t>Раздел 1 строка 19 графа 17 &gt;= Раздел 1 строка 19 графа 18</t>
  </si>
  <si>
    <t>Раздел 1 строка 20 графа 17 &gt;= Раздел 1 строка 20 графа 18</t>
  </si>
  <si>
    <t>Раздел 1 строка 21 графа 17 &gt;= Раздел 1 строка 21 графа 18</t>
  </si>
  <si>
    <t>Раздел 1 строка 22 графа 17 &gt;= Раздел 1 строка 22 графа 18</t>
  </si>
  <si>
    <t>Раздел 1 строка 23 графа 17 &gt;= Раздел 1 строка 23 графа 18</t>
  </si>
  <si>
    <t>Раздел 1 строка 24 графа 17 &gt;= Раздел 1 строка 24 графа 18</t>
  </si>
  <si>
    <t>Раздел 1 строка 25 графа 17 &gt;= Раздел 1 строка 25 графа 18</t>
  </si>
  <si>
    <t>Раздел 1 строка 26 графа 17 &gt;= Раздел 1 строка 26 графа 18</t>
  </si>
  <si>
    <t>Раздел 1 строка 27 графа 17 &gt;= Раздел 1 строка 27 графа 18</t>
  </si>
  <si>
    <t>Раздел 1 строка 28 графа 17 &gt;= Раздел 1 строка 28 графа 18</t>
  </si>
  <si>
    <t>Раздел 1 строка 29 графа 17 &gt;= Раздел 1 строка 29 графа 18</t>
  </si>
  <si>
    <t>Раздел 1 строка 30 графа 17 &gt;= Раздел 1 строка 30 графа 18</t>
  </si>
  <si>
    <t>Раздел 1 строка 31 графа 17 &gt;= Раздел 1 строка 31 графа 18</t>
  </si>
  <si>
    <t>Раздел 1 строка 32 графа 17 &gt;= Раздел 1 строка 32 графа 18</t>
  </si>
  <si>
    <t>Раздел 1 строка 33 графа 17 &gt;= Раздел 1 строка 33 графа 18</t>
  </si>
  <si>
    <t>Раздел 1 строка 34 графа 17 &gt;= Раздел 1 строка 34 графа 18</t>
  </si>
  <si>
    <t>Раздел 1 строка 35 графа 17 &gt;= Раздел 1 строка 35 графа 18</t>
  </si>
  <si>
    <t>Раздел 1 строка 36 графа 17 &gt;= Раздел 1 строка 36 графа 18</t>
  </si>
  <si>
    <t>Раздел 1 строка 37 графа 17 &gt;= Раздел 1 строка 37 графа 18</t>
  </si>
  <si>
    <t>Раздел 1 строка 38 графа 17 &gt;= Раздел 1 строка 38 графа 18</t>
  </si>
  <si>
    <t>Раздел 1 строка 39 графа 17 &gt;= Раздел 1 строка 39 графа 18</t>
  </si>
  <si>
    <t>Раздел 1 строка 40 графа 17 &gt;= Раздел 1 строка 40 графа 18</t>
  </si>
  <si>
    <t>Раздел 1 строка 01 графа 29 &gt;= Раздел 1 строка 01 графа 30</t>
  </si>
  <si>
    <t>Раздел 1 строка 02 графа 29 &gt;= Раздел 1 строка 02 графа 30</t>
  </si>
  <si>
    <t>Раздел 1 строка 03 графа 29 &gt;= Раздел 1 строка 03 графа 30</t>
  </si>
  <si>
    <t>Раздел 1 строка 04 графа 29 &gt;= Раздел 1 строка 04 графа 30</t>
  </si>
  <si>
    <t>Раздел 1 строка 05 графа 29 &gt;= Раздел 1 строка 05 графа 30</t>
  </si>
  <si>
    <t>Раздел 1 строка 06 графа 29 &gt;= Раздел 1 строка 06 графа 30</t>
  </si>
  <si>
    <t>Раздел 1 строка 07 графа 29 &gt;= Раздел 1 строка 07 графа 30</t>
  </si>
  <si>
    <t>Раздел 1 строка 08 графа 29 &gt;= Раздел 1 строка 08 графа 30</t>
  </si>
  <si>
    <t>Раздел 1 строка 09 графа 29 &gt;= Раздел 1 строка 09 графа 30</t>
  </si>
  <si>
    <t>Раздел 1 строка 10 графа 29 &gt;= Раздел 1 строка 10 графа 30</t>
  </si>
  <si>
    <t>Раздел 1 строка 11 графа 29 &gt;= Раздел 1 строка 11 графа 30</t>
  </si>
  <si>
    <t>Раздел 1 строка 12 графа 29 &gt;= Раздел 1 строка 12 графа 30</t>
  </si>
  <si>
    <t>Раздел 1 строка 13 графа 29 &gt;= Раздел 1 строка 13 графа 30</t>
  </si>
  <si>
    <t>Раздел 1 строка 14 графа 29 &gt;= Раздел 1 строка 14 графа 30</t>
  </si>
  <si>
    <t>Раздел 1 строка 15 графа 29 &gt;= Раздел 1 строка 15 графа 30</t>
  </si>
  <si>
    <t>Раздел 1 строка 16 графа 29 &gt;= Раздел 1 строка 16 графа 30</t>
  </si>
  <si>
    <t>Раздел 1 строка 17 графа 29 &gt;= Раздел 1 строка 17 графа 30</t>
  </si>
  <si>
    <t>Раздел 1 строка 18 графа 29 &gt;= Раздел 1 строка 18 графа 30</t>
  </si>
  <si>
    <t>Раздел 1 строка 19 графа 29 &gt;= Раздел 1 строка 19 графа 30</t>
  </si>
  <si>
    <t>Раздел 1 строка 20 графа 29 &gt;= Раздел 1 строка 20 графа 30</t>
  </si>
  <si>
    <t>Раздел 1 строка 21 графа 29 &gt;= Раздел 1 строка 21 графа 30</t>
  </si>
  <si>
    <t>Раздел 1 строка 22 графа 29 &gt;= Раздел 1 строка 22 графа 30</t>
  </si>
  <si>
    <t>Раздел 1 строка 23 графа 29 &gt;= Раздел 1 строка 23 графа 30</t>
  </si>
  <si>
    <t>Раздел 1 строка 24 графа 29 &gt;= Раздел 1 строка 24 графа 30</t>
  </si>
  <si>
    <t>Раздел 1 строка 25 графа 29 &gt;= Раздел 1 строка 25 графа 30</t>
  </si>
  <si>
    <t>Раздел 1 строка 26 графа 29 &gt;= Раздел 1 строка 26 графа 30</t>
  </si>
  <si>
    <t>Раздел 1 строка 27 графа 29 &gt;= Раздел 1 строка 27 графа 30</t>
  </si>
  <si>
    <t>Раздел 1 строка 28 графа 29 &gt;= Раздел 1 строка 28 графа 30</t>
  </si>
  <si>
    <t>Раздел 1 строка 29 графа 29 &gt;= Раздел 1 строка 29 графа 30</t>
  </si>
  <si>
    <t>Раздел 1 строка 30 графа 29 &gt;= Раздел 1 строка 30 графа 30</t>
  </si>
  <si>
    <t>Раздел 1 строка 31 графа 29 &gt;= Раздел 1 строка 31 графа 30</t>
  </si>
  <si>
    <t>Раздел 1 строка 32 графа 29 &gt;= Раздел 1 строка 32 графа 30</t>
  </si>
  <si>
    <t>Раздел 1 строка 33 графа 29 &gt;= Раздел 1 строка 33 графа 30</t>
  </si>
  <si>
    <t>Раздел 1 строка 34 графа 29 &gt;= Раздел 1 строка 34 графа 30</t>
  </si>
  <si>
    <t>Раздел 1 строка 35 графа 29 &gt;= Раздел 1 строка 35 графа 30</t>
  </si>
  <si>
    <t>Раздел 1 строка 36 графа 29 &gt;= Раздел 1 строка 36 графа 30</t>
  </si>
  <si>
    <t>Раздел 1 строка 37 графа 29 &gt;= Раздел 1 строка 37 графа 30</t>
  </si>
  <si>
    <t>Раздел 1 строка 38 графа 29 &gt;= Раздел 1 строка 38 графа 30</t>
  </si>
  <si>
    <t>Раздел 1 строка 39 графа 29 &gt;= Раздел 1 строка 39 графа 30</t>
  </si>
  <si>
    <t xml:space="preserve">         тьюторы</t>
  </si>
  <si>
    <t>Раздел 1 строка 40 графа 29 &gt;= Раздел 1 строка 40 графа 30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</si>
  <si>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</si>
  <si>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</si>
  <si>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</si>
  <si>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</si>
  <si>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</si>
  <si>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</si>
  <si>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</si>
  <si>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</si>
  <si>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</si>
  <si>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</si>
  <si>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</si>
  <si>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</si>
  <si>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</si>
  <si>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</si>
  <si>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P_KOD_INST_LOC</t>
  </si>
  <si>
    <t>Код учреждения-локальный: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</si>
  <si>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</si>
  <si>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</si>
  <si>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</si>
  <si>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</si>
  <si>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</si>
  <si>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Код по ОКЕИ: человек-792</t>
  </si>
  <si>
    <t>Наименование</t>
  </si>
  <si>
    <t>№
строки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</si>
  <si>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</si>
  <si>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</si>
  <si>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</si>
  <si>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</si>
  <si>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</si>
  <si>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 xml:space="preserve">из общей численности работников (из гр.3) имеют стаж работы </t>
  </si>
  <si>
    <t>из общей численности работников (из гр.3) находятся в возрасте (число полных лет на отчетную дату)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</si>
  <si>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</si>
  <si>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</si>
  <si>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</si>
  <si>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</si>
  <si>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</si>
  <si>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</si>
  <si>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</si>
  <si>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</si>
  <si>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</si>
  <si>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</si>
  <si>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Раздел 1 Строка 47 графа 3 &lt;= Раздел 1 Строка 08 графа 3</t>
  </si>
  <si>
    <t>Раздел 1 Строка 47 графа 3 &lt;= Раздел 1 Строка 08 сумма граф (26+27)</t>
  </si>
  <si>
    <t>Раздел 1 Строка 48 графа 3 &lt;= Раздел 1 Строка 02 графа 3</t>
  </si>
  <si>
    <t>высшее профес-сиональное</t>
  </si>
  <si>
    <t>из них (из гр.15) педаго-гическое</t>
  </si>
  <si>
    <t>среднее профес-сиональное</t>
  </si>
  <si>
    <t>из них (из гр.17) педаго-гическое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</si>
  <si>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</si>
  <si>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</si>
  <si>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</si>
  <si>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</si>
  <si>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</si>
  <si>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</si>
  <si>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моложе 25 лет</t>
  </si>
  <si>
    <t>25-35 лет</t>
  </si>
  <si>
    <t>в том числе
   руководящие работники (сумма строк 03-06)</t>
  </si>
  <si>
    <t xml:space="preserve">      в том числе
         директор</t>
  </si>
  <si>
    <t xml:space="preserve">         заместители директора </t>
  </si>
  <si>
    <t xml:space="preserve">         главный бухгалтер</t>
  </si>
  <si>
    <t xml:space="preserve">         другие руководящие работники</t>
  </si>
  <si>
    <t xml:space="preserve">               нерусского языка и литературы</t>
  </si>
  <si>
    <t xml:space="preserve">               истории, права, обществознания, экономики</t>
  </si>
  <si>
    <t xml:space="preserve">               математики</t>
  </si>
  <si>
    <t xml:space="preserve">               информатики</t>
  </si>
  <si>
    <t xml:space="preserve">               физики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</si>
  <si>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</si>
  <si>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</si>
  <si>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</si>
  <si>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английского языка</t>
  </si>
  <si>
    <t xml:space="preserve">               немецкого языка</t>
  </si>
  <si>
    <t xml:space="preserve">               французского языка</t>
  </si>
  <si>
    <t xml:space="preserve">               других иностранных языков</t>
  </si>
  <si>
    <t xml:space="preserve">               музыки и пения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</si>
  <si>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</si>
  <si>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</si>
  <si>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      физической культуры</t>
  </si>
  <si>
    <t xml:space="preserve">               трудового обучения</t>
  </si>
  <si>
    <t xml:space="preserve">               прочих предметов</t>
  </si>
  <si>
    <t xml:space="preserve">      из них (из стр. 07):
         педагогический персонал, получающий надбавки за
         работу с детьми с ограниченными возможностями
         здоровья, обучающимися в обычных классах</t>
  </si>
  <si>
    <t xml:space="preserve">   учебно-вспомогательный персонал </t>
  </si>
  <si>
    <t xml:space="preserve">   обслуживающий персонал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</si>
  <si>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</si>
  <si>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>юридического лица)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</si>
  <si>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</si>
  <si>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</si>
  <si>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</si>
  <si>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</si>
  <si>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</si>
  <si>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      русского языка и литературы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</si>
  <si>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</si>
  <si>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</si>
  <si>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</si>
  <si>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</si>
  <si>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</si>
  <si>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юридические лица – образовательные учреждения, реализующие программы общего образования:</t>
  </si>
  <si>
    <t>1 раз в год</t>
  </si>
  <si>
    <t>Наименование отчитывающейся организации</t>
  </si>
  <si>
    <t>Почтовый адрес</t>
  </si>
  <si>
    <t>Код</t>
  </si>
  <si>
    <t>отчитывающейся организации по ОКПО</t>
  </si>
  <si>
    <t>Код формы по ОКУД</t>
  </si>
  <si>
    <t xml:space="preserve">   педагогические работники (сумма строк 08, 29-35)</t>
  </si>
  <si>
    <t xml:space="preserve">      в том числе:
         учителя (сумма строк 09-28)</t>
  </si>
  <si>
    <t xml:space="preserve">      из них (из стр. 07 и 38):
         педагогический и учебно-вспомогательный персонал,
         работающий с дошкольными группами </t>
  </si>
  <si>
    <t>СВЕДЕНИЯ О ЧИСЛЕННОСТИ И СОСТАВЕ РАБОТНИКОВ УЧРЕЖДЕНИЯ,
РЕАЛИЗУЮЩЕГО ПРОГРАММЫ ОБЩЕГО ОБРАЗОВАНИЯ
(кроме вечерних (сменных) общеобразовательных учреждений)</t>
  </si>
  <si>
    <t>по состоянию на 20 сентября</t>
  </si>
  <si>
    <t>года</t>
  </si>
  <si>
    <t>25 сентября</t>
  </si>
  <si>
    <t>Форма № 83-РИК</t>
  </si>
  <si>
    <t xml:space="preserve">         медицинские сестры (чел)</t>
  </si>
  <si>
    <t xml:space="preserve">      в том числе
         врачи всех специальностей (чел)</t>
  </si>
  <si>
    <t xml:space="preserve">   из них женщин (чел)</t>
  </si>
  <si>
    <t xml:space="preserve">         учителя-логопеды</t>
  </si>
  <si>
    <t xml:space="preserve">         мастера производственного обучения</t>
  </si>
  <si>
    <t xml:space="preserve">         педагоги-психологи</t>
  </si>
  <si>
    <t xml:space="preserve">         социальные педагоги</t>
  </si>
  <si>
    <t xml:space="preserve">         воспитатели</t>
  </si>
  <si>
    <t xml:space="preserve">         другие педагогические работники</t>
  </si>
  <si>
    <t xml:space="preserve">      из них (из стр. 07):
         педагогический персонал, работающий в специальных
         (коррекционных) классах для детей с ограниченными
         возможностями здоровья</t>
  </si>
  <si>
    <t>Всего работников учреждения (сумма строк 02, 07, 38, 40)</t>
  </si>
  <si>
    <t>Из них
(из гр. 3) женщин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</si>
  <si>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43, 44) (чел)</t>
    </r>
  </si>
  <si>
    <t>Кроме того, внешние совместители</t>
  </si>
  <si>
    <t>учителя-дефектологи</t>
  </si>
  <si>
    <t>Справка</t>
  </si>
  <si>
    <t>Код по ОКЕИ: человек - 792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</si>
  <si>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</si>
  <si>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</si>
  <si>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</si>
  <si>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</si>
  <si>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</si>
  <si>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</si>
  <si>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</si>
  <si>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</si>
  <si>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</si>
  <si>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</si>
  <si>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</si>
  <si>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</si>
  <si>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</si>
  <si>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>Раздел 1 строка 01 графа 03 = Раздел 1 сумма строк 02 + 07 + 38 + 40 графа 03</t>
  </si>
  <si>
    <t>Раздел 1 строка 01 графа 05 = Раздел 1 сумма строк 02 + 07 + 38 + 40 графа 05</t>
  </si>
  <si>
    <t>Раздел 1 строка 01 графа 06 = Раздел 1 сумма строк 02 + 07 + 38 + 40 графа 06</t>
  </si>
  <si>
    <t>Раздел 1 строка 01 графа 07 = Раздел 1 сумма строк 02 + 07 + 38 + 40 графа 07</t>
  </si>
  <si>
    <t>Раздел 1 строка 01 графа 08 = Раздел 1 сумма строк 02 + 07 + 38 + 40 графа 08</t>
  </si>
  <si>
    <t>Раздел 1 строка 01 графа 09 = Раздел 1 сумма строк 02 + 07 + 38 + 40 графа 09</t>
  </si>
  <si>
    <t>Раздел 1 строка 01 графа 10 = Раздел 1 сумма строк 02 + 07 + 38 + 40 графа 10</t>
  </si>
  <si>
    <t>Раздел 1 строка 01 графа 11 = Раздел 1 сумма строк 02 + 07 + 38 + 40 графа 11</t>
  </si>
  <si>
    <t>Раздел 1 строка 01 графа 12 = Раздел 1 сумма строк 02 + 07 + 38 + 40 графа 12</t>
  </si>
  <si>
    <t>Раздел 1 строка 01 графа 13 = Раздел 1 сумма строк 02 + 07 + 38 + 40 графа 13</t>
  </si>
  <si>
    <t>Раздел 1 строка 01 графа 14 = Раздел 1 сумма строк 02 + 07 + 38 + 40 графа 14</t>
  </si>
  <si>
    <t>Раздел 1 строка 01 графа 15 = Раздел 1 сумма строк 02 + 07 + 38 + 40 графа 15</t>
  </si>
  <si>
    <t>Раздел 1 строка 01 графа 16 = Раздел 1 сумма строк 02 + 07 + 38 + 40 графа 16</t>
  </si>
  <si>
    <t>Раздел 1 строка 01 графа 17 = Раздел 1 сумма строк 02 + 07 + 38 + 40 графа 17</t>
  </si>
  <si>
    <t>Раздел 1 строка 01 графа 18 = Раздел 1 сумма строк 02 + 07 + 38 + 40 графа 18</t>
  </si>
  <si>
    <t>Раздел 1 строка 01 графа 19 = Раздел 1 сумма строк 02 + 07 + 38 + 40 графа 19</t>
  </si>
  <si>
    <t>Раздел 1 строка 01 графа 20 = Раздел 1 сумма строк 02 + 07 + 38 + 40 графа 20</t>
  </si>
  <si>
    <t>Раздел 1 строка 01 графа 21 = Раздел 1 сумма строк 02 + 07 + 38 + 40 графа 21</t>
  </si>
  <si>
    <t>Раздел 1 строка 01 графа 22 = Раздел 1 сумма строк 02 + 07 + 38 + 40 графа 22</t>
  </si>
  <si>
    <t>Раздел 1 строка 01 графа 23 = Раздел 1 сумма строк 02 + 07 + 38 + 40 графа 23</t>
  </si>
  <si>
    <t>Раздел 1 строка 01 графа 24 = Раздел 1 сумма строк 02 + 07 + 38 + 40 графа 24</t>
  </si>
  <si>
    <t>Раздел 1 строка 01 графа 25 = Раздел 1 сумма строк 02 + 07 + 38 + 40 графа 25</t>
  </si>
  <si>
    <t>Раздел 1 строка 01 графа 26 = Раздел 1 сумма строк 02 + 07 + 38 + 40 графа 26</t>
  </si>
  <si>
    <t>Раздел 1 строка 01 графа 27 = Раздел 1 сумма строк 02 + 07 + 38 + 40 графа 27</t>
  </si>
  <si>
    <t>Раздел 1 строка 01 графа 28 = Раздел 1 сумма строк 02 + 07 + 38 + 40 графа 28</t>
  </si>
  <si>
    <t>Раздел 1 строка 01 графа 29 = Раздел 1 сумма строк 02 + 07 + 38 + 40 графа 29</t>
  </si>
  <si>
    <t>Раздел 1 строка 01 графа 30 = Раздел 1 сумма строк 02 + 07 + 38 + 40 графа 30</t>
  </si>
  <si>
    <t>Раздел 1 строка 02 графа 03 = Раздел 1 сумма строк 03 + 04 + 05 + 06  графа 03</t>
  </si>
  <si>
    <t>Раздел 1 строка 02 графа 04 = Раздел 1 сумма строк 03 + 04 + 05 + 06  графа 04</t>
  </si>
  <si>
    <t>Раздел 1 строка 02 графа 05 = Раздел 1 сумма строк 03 + 04 + 05 + 06  графа 05</t>
  </si>
  <si>
    <t>Раздел 1 строка 02 графа 06 = Раздел 1 сумма строк 03 + 04 + 05 + 06  графа 06</t>
  </si>
  <si>
    <t>Раздел 1 строка 02 графа 07 = Раздел 1 сумма строк 03 + 04 + 05 + 06  графа 07</t>
  </si>
  <si>
    <t>Раздел 1 строка 02 графа 08 = Раздел 1 сумма строк 03 + 04 + 05 + 06  графа 08</t>
  </si>
  <si>
    <t>Раздел 1 строка 02 графа 09 = Раздел 1 сумма строк 03 + 04 + 05 + 06  графа 09</t>
  </si>
  <si>
    <t>Раздел 1 строка 02 графа 10 = Раздел 1 сумма строк 03 + 04 + 05 + 06  графа 10</t>
  </si>
  <si>
    <t>Раздел 1 строка 02 графа 11 = Раздел 1 сумма строк 03 + 04 + 05 + 06  графа 11</t>
  </si>
  <si>
    <t>Раздел 1 строка 02 графа 12 = Раздел 1 сумма строк 03 + 04 + 05 + 06  графа 12</t>
  </si>
  <si>
    <t>Раздел 1 строка 02 графа 13 = Раздел 1 сумма строк 03 + 04 + 05 + 06  графа 13</t>
  </si>
  <si>
    <t>Раздел 1 строка 02 графа 14 = Раздел 1 сумма строк 03 + 04 + 05 + 06  графа 14</t>
  </si>
  <si>
    <t>Раздел 1 строка 02 графа 15 = Раздел 1 сумма строк 03 + 04 + 05 + 06  графа 15</t>
  </si>
  <si>
    <t>Раздел 1 строка 02 графа 16 = Раздел 1 сумма строк 03 + 04 + 05 + 06  графа 16</t>
  </si>
  <si>
    <t>Раздел 1 строка 02 графа 17 = Раздел 1 сумма строк 03 + 04 + 05 + 06  графа 17</t>
  </si>
  <si>
    <t>Раздел 1 строка 02 графа 18 = Раздел 1 сумма строк 03 + 04 + 05 + 06  графа 18</t>
  </si>
  <si>
    <t>Раздел 1 строка 02 графа 19 = Раздел 1 сумма строк 03 + 04 + 05 + 06  графа 19</t>
  </si>
  <si>
    <t>Раздел 1 строка 02 графа 20 = Раздел 1 сумма строк 03 + 04 + 05 + 06  графа 20</t>
  </si>
  <si>
    <t>Раздел 1 строка 02 графа 21 = Раздел 1 сумма строк 03 + 04 + 05 + 06  графа 21</t>
  </si>
  <si>
    <t>Раздел 1 строка 02 графа 22 = Раздел 1 сумма строк 03 + 04 + 05 + 06  графа 22</t>
  </si>
  <si>
    <t>Раздел 1 строка 02 графа 23 = Раздел 1 сумма строк 03 + 04 + 05 + 06  графа 23</t>
  </si>
  <si>
    <t>Раздел 1 строка 02 графа 24 = Раздел 1 сумма строк 03 + 04 + 05 + 06  графа 24</t>
  </si>
  <si>
    <t>Раздел 1 строка 02 графа 25 = Раздел 1 сумма строк 03 + 04 + 05 + 06  графа 25</t>
  </si>
  <si>
    <t>Раздел 1 строка 02 графа 26 = Раздел 1 сумма строк 03 + 04 + 05 + 06  графа 26</t>
  </si>
  <si>
    <t>Раздел 1 строка 02 графа 27 = Раздел 1 сумма строк 03 + 04 + 05 + 06  графа 27</t>
  </si>
  <si>
    <t>Раздел 1 строка 02 графа 28 = Раздел 1 сумма строк 03 + 04 + 05 + 06  графа 28</t>
  </si>
  <si>
    <t>Раздел 1 строка 02 графа 29 = Раздел 1 сумма строк 03 + 04 + 05 + 06  графа 29</t>
  </si>
  <si>
    <t>Раздел 1 строка 02 графа 30 = Раздел 1 сумма строк 03 + 04 + 05 + 06  графа 30</t>
  </si>
  <si>
    <t>Раздел 1 строка 07 графа 03 = Раздел 1 сумма строк 08 + 29 + 30 + 31 + 32 + 33 + 34 + 35  графа 03</t>
  </si>
  <si>
    <t>Раздел 1 строка 07 графа 04 = Раздел 1 сумма строк 08 + 29 + 30 + 31 + 32 + 33 + 34 + 35  графа 04</t>
  </si>
  <si>
    <t>Раздел 1 строка 07 графа 05 = Раздел 1 сумма строк 08 + 29 + 30 + 31 + 32 + 33 + 34 + 35  графа 05</t>
  </si>
  <si>
    <t>Раздел 1 строка 07 графа 06 = Раздел 1 сумма строк 08 + 29 + 30 + 31 + 32 + 33 + 34 + 35  графа 06</t>
  </si>
  <si>
    <t>Раздел 1 строка 07 графа 07 = Раздел 1 сумма строк 08 + 29 + 30 + 31 + 32 + 33 + 34 + 35  графа 07</t>
  </si>
  <si>
    <t>Раздел 1 строка 07 графа 08 = Раздел 1 сумма строк 08 + 29 + 30 + 31 + 32 + 33 + 34 + 35  графа 08</t>
  </si>
  <si>
    <t>Раздел 1 строка 07 графа 09 = Раздел 1 сумма строк 08 + 29 + 30 + 31 + 32 + 33 + 34 + 35  графа 09</t>
  </si>
  <si>
    <t>Раздел 1 строка 07 графа 10 = Раздел 1 сумма строк 08 + 29 + 30 + 31 + 32 + 33 + 34 + 35  графа 10</t>
  </si>
  <si>
    <t>Раздел 1 строка 07 графа 11 = Раздел 1 сумма строк 08 + 29 + 30 + 31 + 32 + 33 + 34 + 35  графа 11</t>
  </si>
  <si>
    <t>Раздел 1 строка 07 графа 12 = Раздел 1 сумма строк 08 + 29 + 30 + 31 + 32 + 33 + 34 + 35  графа 12</t>
  </si>
  <si>
    <t>Раздел 1 строка 07 графа 13 = Раздел 1 сумма строк 08 + 29 + 30 + 31 + 32 + 33 + 34 + 35  графа 13</t>
  </si>
  <si>
    <t>Раздел 1 строка 07 графа 14 = Раздел 1 сумма строк 08 + 29 + 30 + 31 + 32 + 33 + 34 + 35  графа 14</t>
  </si>
  <si>
    <t>Раздел 1 строка 07 графа 15 = Раздел 1 сумма строк 08 + 29 + 30 + 31 + 32 + 33 + 34 + 35  графа 15</t>
  </si>
  <si>
    <t>Раздел 1 строка 07 графа 16 = Раздел 1 сумма строк 08 + 29 + 30 + 31 + 32 + 33 + 34 + 35  графа 16</t>
  </si>
  <si>
    <t>Раздел 1 строка 07 графа 17 = Раздел 1 сумма строк 08 + 29 + 30 + 31 + 32 + 33 + 34 + 35  графа 17</t>
  </si>
  <si>
    <t>Раздел 1 строка 07 графа 18 = Раздел 1 сумма строк 08 + 29 + 30 + 31 + 32 + 33 + 34 + 35  графа 18</t>
  </si>
  <si>
    <t>Раздел 1 строка 07 графа 19 = Раздел 1 сумма строк 08 + 29 + 30 + 31 + 32 + 33 + 34 + 35  графа 19</t>
  </si>
  <si>
    <t>Раздел 1 строка 07 графа 20 = Раздел 1 сумма строк 08 + 29 + 30 + 31 + 32 + 33 + 34 + 35  графа 20</t>
  </si>
  <si>
    <t>Раздел 1 строка 07 графа 21 = Раздел 1 сумма строк 08 + 29 + 30 + 31 + 32 + 33 + 34 + 35  графа 21</t>
  </si>
  <si>
    <t>Раздел 1 строка 07 графа 22 = Раздел 1 сумма строк 08 + 29 + 30 + 31 + 32 + 33 + 34 + 35  графа 22</t>
  </si>
  <si>
    <t>Раздел 1 строка 07 графа 23 = Раздел 1 сумма строк 08 + 29 + 30 + 31 + 32 + 33 + 34 + 35  графа 23</t>
  </si>
  <si>
    <t>Раздел 1 строка 07 графа 24 = Раздел 1 сумма строк 08 + 29 + 30 + 31 + 32 + 33 + 34 + 35  графа 24</t>
  </si>
  <si>
    <t>Раздел 1 строка 07 графа 25 = Раздел 1 сумма строк 08 + 29 + 30 + 31 + 32 + 33 + 34 + 35  графа 25</t>
  </si>
  <si>
    <t>Раздел 1 строка 07 графа 26 = Раздел 1 сумма строк 08 + 29 + 30 + 31 + 32 + 33 + 34 + 35  графа 26</t>
  </si>
  <si>
    <t>Раздел 1 строка 07 графа 27 = Раздел 1 сумма строк 08 + 29 + 30 + 31 + 32 + 33 + 34 + 35  графа 27</t>
  </si>
  <si>
    <t>Раздел 1 строка 07 графа 28 = Раздел 1 сумма строк 08 + 29 + 30 + 31 + 32 + 33 + 34 + 35  графа 28</t>
  </si>
  <si>
    <t>Раздел 1 строка 07 графа 29 = Раздел 1 сумма строк 08 + 29 + 30 + 31 + 32 + 33 + 34 + 35  графа 29</t>
  </si>
  <si>
    <t>Раздел 1 строка 07 графа 30 = Раздел 1 сумма строк 08 + 29 + 30 + 31 + 32 + 33 + 34 + 35  графа 30</t>
  </si>
  <si>
    <t>Раздел 1 строка 08 графа 03 = Раздел 1 сумма строк 09 + 10 + 11 + 12 + 13 + 14 + 15 + 16 + 17 + 18 + 19 + 20 + 21 + 22 + 23 + 24 + 25 + 26 + 27 + 28  графа 03</t>
  </si>
  <si>
    <t>Раздел 1 Строка 47 графа 3 &gt;= Раздел 1 Строка 08 графа 26</t>
  </si>
  <si>
    <t>Раздел 1 строка 08 графа 04 = Раздел 1 сумма строк 09 + 10 + 11 + 12 + 13 + 14 + 15 + 16 + 17 + 18 + 19 + 20 + 21 + 22 + 23 + 24 + 25 + 26 + 27 + 28  графа 04</t>
  </si>
  <si>
    <t>Раздел 1 строка 08 графа 05 = Раздел 1 сумма строк 09 + 10 + 11 + 12 + 13 + 14 + 15 + 16 + 17 + 18 + 19 + 20 + 21 + 22 + 23 + 24 + 25 + 26 + 27 + 28  графа 05</t>
  </si>
  <si>
    <t>Раздел 1 строка 08 графа 06 = Раздел 1 сумма строк 09 + 10 + 11 + 12 + 13 + 14 + 15 + 16 + 17 + 18 + 19 + 20 + 21 + 22 + 23 + 24 + 25 + 26 + 27 + 28  графа 06</t>
  </si>
  <si>
    <t>Раздел 1 строка 08 графа 07 = Раздел 1 сумма строк 09 + 10 + 11 + 12 + 13 + 14 + 15 + 16 + 17 + 18 + 19 + 20 + 21 + 22 + 23 + 24 + 25 + 26 + 27 + 28  графа 07</t>
  </si>
  <si>
    <t>Раздел 1 строка 08 графа 08 = Раздел 1 сумма строк 09 + 10 + 11 + 12 + 13 + 14 + 15 + 16 + 17 + 18 + 19 + 20 + 21 + 22 + 23 + 24 + 25 + 26 + 27 + 28  графа 08</t>
  </si>
  <si>
    <t>Раздел 1 строка 08 графа 09 = Раздел 1 сумма строк 09 + 10 + 11 + 12 + 13 + 14 + 15 + 16 + 17 + 18 + 19 + 20 + 21 + 22 + 23 + 24 + 25 + 26 + 27 + 28  графа 09</t>
  </si>
  <si>
    <t>Раздел 1 строка 08 графа 10 = Раздел 1 сумма строк 09 + 10 + 11 + 12 + 13 + 14 + 15 + 16 + 17 + 18 + 19 + 20 + 21 + 22 + 23 + 24 + 25 + 26 + 27 + 28  графа 10</t>
  </si>
  <si>
    <t>Раздел 1 строка 08 графа 11 = Раздел 1 сумма строк 09 + 10 + 11 + 12 + 13 + 14 + 15 + 16 + 17 + 18 + 19 + 20 + 21 + 22 + 23 + 24 + 25 + 26 + 27 + 28  графа 11</t>
  </si>
  <si>
    <t>Раздел 1 строка 08 графа 12 = Раздел 1 сумма строк 09 + 10 + 11 + 12 + 13 + 14 + 15 + 16 + 17 + 18 + 19 + 20 + 21 + 22 + 23 + 24 + 25 + 26 + 27 + 28  графа 12</t>
  </si>
  <si>
    <t>Раздел 1 строка 08 графа 13 = Раздел 1 сумма строк 09 + 10 + 11 + 12 + 13 + 14 + 15 + 16 + 17 + 18 + 19 + 20 + 21 + 22 + 23 + 24 + 25 + 26 + 27 + 28  графа 13</t>
  </si>
  <si>
    <t>Раздел 1 строка 08 графа 14 = Раздел 1 сумма строк 09 + 10 + 11 + 12 + 13 + 14 + 15 + 16 + 17 + 18 + 19 + 20 + 21 + 22 + 23 + 24 + 25 + 26 + 27 + 28  графа 14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</si>
  <si>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</si>
  <si>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</si>
  <si>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1 строка 08 графа 15 = Раздел 1 сумма строк 09 + 10 + 11 + 12 + 13 + 14 + 15 + 16 + 17 + 18 + 19 + 20 + 21 + 22 + 23 + 24 + 25 + 26 + 27 + 28  графа 15</t>
  </si>
  <si>
    <t>Раздел 1 строка 08 графа 16 = Раздел 1 сумма строк 09 + 10 + 11 + 12 + 13 + 14 + 15 + 16 + 17 + 18 + 19 + 20 + 21 + 22 + 23 + 24 + 25 + 26 + 27 + 28  графа 16</t>
  </si>
  <si>
    <t>Раздел 1 строка 08 графа 17 = Раздел 1 сумма строк 09 + 10 + 11 + 12 + 13 + 14 + 15 + 16 + 17 + 18 + 19 + 20 + 21 + 22 + 23 + 24 + 25 + 26 + 27 + 28  графа 17</t>
  </si>
  <si>
    <t>Раздел 1 строка 08 графа 18 = Раздел 1 сумма строк 09 + 10 + 11 + 12 + 13 + 14 + 15 + 16 + 17 + 18 + 19 + 20 + 21 + 22 + 23 + 24 + 25 + 26 + 27 + 28  графа 18</t>
  </si>
  <si>
    <t>Раздел 1 строка 08 графа 19 = Раздел 1 сумма строк 09 + 10 + 11 + 12 + 13 + 14 + 15 + 16 + 17 + 18 + 19 + 20 + 21 + 22 + 23 + 24 + 25 + 26 + 27 + 28  графа 19</t>
  </si>
  <si>
    <t>Раздел 1 строка 08 графа 20 = Раздел 1 сумма строк 09 + 10 + 11 + 12 + 13 + 14 + 15 + 16 + 17 + 18 + 19 + 20 + 21 + 22 + 23 + 24 + 25 + 26 + 27 + 28  графа 20</t>
  </si>
  <si>
    <t>Раздел 1 строка 08 графа 21 = Раздел 1 сумма строк 09 + 10 + 11 + 12 + 13 + 14 + 15 + 16 + 17 + 18 + 19 + 20 + 21 + 22 + 23 + 24 + 25 + 26 + 27 + 28  графа 21</t>
  </si>
  <si>
    <t>Раздел 1 строка 08 графа 22 = Раздел 1 сумма строк 09 + 10 + 11 + 12 + 13 + 14 + 15 + 16 + 17 + 18 + 19 + 20 + 21 + 22 + 23 + 24 + 25 + 26 + 27 + 28  графа 22</t>
  </si>
  <si>
    <t>Раздел 1 строка 08 графа 23 = Раздел 1 сумма строк 09 + 10 + 11 + 12 + 13 + 14 + 15 + 16 + 17 + 18 + 19 + 20 + 21 + 22 + 23 + 24 + 25 + 26 + 27 + 28  графа 23</t>
  </si>
  <si>
    <t>Раздел 1 строка 08 графа 24 = Раздел 1 сумма строк 09 + 10 + 11 + 12 + 13 + 14 + 15 + 16 + 17 + 18 + 19 + 20 + 21 + 22 + 23 + 24 + 25 + 26 + 27 + 28  графа 24</t>
  </si>
  <si>
    <t>Раздел 1 строка 08 графа 25 = Раздел 1 сумма строк 09 + 10 + 11 + 12 + 13 + 14 + 15 + 16 + 17 + 18 + 19 + 20 + 21 + 22 + 23 + 24 + 25 + 26 + 27 + 28  графа 25</t>
  </si>
  <si>
    <t>Раздел 1 строка 08 графа 26 = Раздел 1 сумма строк 09 + 10 + 11 + 12 + 13 + 14 + 15 + 16 + 17 + 18 + 19 + 20 + 21 + 22 + 23 + 24 + 25 + 26 + 27 + 28  графа 26</t>
  </si>
  <si>
    <t>Раздел 1 строка 08 графа 27 = Раздел 1 сумма строк 09 + 10 + 11 + 12 + 13 + 14 + 15 + 16 + 17 + 18 + 19 + 20 + 21 + 22 + 23 + 24 + 25 + 26 + 27 + 28  графа 27</t>
  </si>
  <si>
    <t>Раздел 1 строка 08 графа 28 = Раздел 1 сумма строк 09 + 10 + 11 + 12 + 13 + 14 + 15 + 16 + 17 + 18 + 19 + 20 + 21 + 22 + 23 + 24 + 25 + 26 + 27 + 28  графа 28</t>
  </si>
  <si>
    <t>Раздел 1 строка 08 графа 29 = Раздел 1 сумма строк 09 + 10 + 11 + 12 + 13 + 14 + 15 + 16 + 17 + 18 + 19 + 20 + 21 + 22 + 23 + 24 + 25 + 26 + 27 + 28  графа 29</t>
  </si>
  <si>
    <t>Раздел 1 строка 08 графа 30 = Раздел 1 сумма строк 09 + 10 + 11 + 12 + 13 + 14 + 15 + 16 + 17 + 18 + 19 + 20 + 21 + 22 + 23 + 24 + 25 + 26 + 27 + 28  графа 30</t>
  </si>
  <si>
    <t>Раздел 1 строка 39 графа 03 &lt;= Раздел 1 сумма строк 07 + 38  графа 03</t>
  </si>
  <si>
    <t>Раздел 1 строка 39 графа 04 &lt;= Раздел 1 сумма строк 07 + 38  графа 04</t>
  </si>
  <si>
    <t>Раздел 1 строка 39 графа 05 &lt;= Раздел 1 сумма строк 07 + 38  графа 05</t>
  </si>
  <si>
    <t>Раздел 1 строка 39 графа 06 &lt;= Раздел 1 сумма строк 07 + 38  графа 06</t>
  </si>
  <si>
    <t>Раздел 1 строка 39 графа 07 &lt;= Раздел 1 сумма строк 07 + 38  графа 07</t>
  </si>
  <si>
    <t>Раздел 1 строка 39 графа 08 &lt;= Раздел 1 сумма строк 07 + 38  графа 08</t>
  </si>
  <si>
    <t>Раздел 1 строка 39 графа 09 &lt;= Раздел 1 сумма строк 07 + 38  графа 09</t>
  </si>
  <si>
    <t>Раздел 1 строка 39 графа 10 &lt;= Раздел 1 сумма строк 07 + 38  графа 10</t>
  </si>
  <si>
    <t>Раздел 1 строка 39 графа 11 &lt;= Раздел 1 сумма строк 07 + 38  графа 11</t>
  </si>
  <si>
    <t>Раздел 1 строка 39 графа 12 &lt;= Раздел 1 сумма строк 07 + 38  графа 12</t>
  </si>
  <si>
    <t>Раздел 1 строка 39 графа 13 &lt;= Раздел 1 сумма строк 07 + 38  графа 13</t>
  </si>
  <si>
    <t>Раздел 1 строка 39 графа 14 &lt;= Раздел 1 сумма строк 07 + 38  графа 14</t>
  </si>
  <si>
    <t>Раздел 1 строка 39 графа 15 &lt;= Раздел 1 сумма строк 07 + 38  графа 15</t>
  </si>
  <si>
    <t>Раздел 1 строка 39 графа 16 &lt;= Раздел 1 сумма строк 07 + 38  графа 16</t>
  </si>
  <si>
    <t>Раздел 1 строка 39 графа 17 &lt;= Раздел 1 сумма строк 07 + 38  графа 17</t>
  </si>
  <si>
    <t>Раздел 1 строка 39 графа 18 &lt;= Раздел 1 сумма строк 07 + 38  графа 18</t>
  </si>
  <si>
    <t>Раздел 1 строка 39 графа 19 &lt;= Раздел 1 сумма строк 07 + 38  графа 19</t>
  </si>
  <si>
    <t>Раздел 1 строка 39 графа 20 &lt;= Раздел 1 сумма строк 07 + 38  графа 20</t>
  </si>
  <si>
    <t>Раздел 1 строка 39 графа 21 &lt;= Раздел 1 сумма строк 07 + 38  графа 21</t>
  </si>
  <si>
    <t>Раздел 1 строка 39 графа 22 &lt;= Раздел 1 сумма строк 07 + 38  графа 22</t>
  </si>
  <si>
    <t>Раздел 1 строка 39 графа 23 &lt;= Раздел 1 сумма строк 07 + 38  графа 23</t>
  </si>
  <si>
    <t>Раздел 1 строка 39 графа 24 &lt;= Раздел 1 сумма строк 07 + 38  графа 24</t>
  </si>
  <si>
    <t>Раздел 1 строка 39 графа 25 &lt;= Раздел 1 сумма строк 07 + 38  графа 25</t>
  </si>
  <si>
    <t>Раздел 1 строка 39 графа 26 &lt;= Раздел 1 сумма строк 07 + 38  графа 26</t>
  </si>
  <si>
    <t>Раздел 1 строка 39 графа 27 &lt;= Раздел 1 сумма строк 07 + 38  графа 27</t>
  </si>
  <si>
    <t>Раздел 1 строка 39 графа 28 &lt;= Раздел 1 сумма строк 07 + 38  графа 28</t>
  </si>
  <si>
    <t>Раздел 1 строка 39 графа 29 &lt;= Раздел 1 сумма строк 07 + 38  графа 29</t>
  </si>
  <si>
    <t>Раздел 1 строка 39 графа 30 &lt;= Раздел 1 сумма строк 07 + 38  графа 30</t>
  </si>
  <si>
    <t>Раздел 1 строка 41 графа 03 = Раздел 1 сумма строк 43 + 44 графа 03</t>
  </si>
  <si>
    <t>Раздел 1 строка 01 графа 03 = Раздел 1 строка 01 сумма граф 06 + 07</t>
  </si>
  <si>
    <t>Раздел 1 строка 02 графа 03 = Раздел 1 строка 02 сумма граф 06 + 07</t>
  </si>
  <si>
    <t>Раздел 1 строка 03 графа 03 = Раздел 1 строка 03 сумма граф 06 + 07</t>
  </si>
  <si>
    <t>Раздел 1 строка 04 графа 03 = Раздел 1 строка 04 сумма граф 06 + 07</t>
  </si>
  <si>
    <t>Раздел 1 строка 05 графа 03 = Раздел 1 строка 05 сумма граф 06 + 07</t>
  </si>
  <si>
    <t>Раздел 1 строка 06 графа 03 = Раздел 1 строка 06 сумма граф 06 + 07</t>
  </si>
  <si>
    <t>Раздел 1 строка 07 графа 03 = Раздел 1 строка 07 сумма граф 06 + 07</t>
  </si>
  <si>
    <t>Раздел 1 строка 08 графа 03 = Раздел 1 строка 08 сумма граф 06 + 07</t>
  </si>
  <si>
    <t>Раздел 1 строка 09 графа 03 = Раздел 1 строка 09 сумма граф 06 + 07</t>
  </si>
  <si>
    <t>Раздел 1 строка 10 графа 03 = Раздел 1 строка 10 сумма граф 06 + 07</t>
  </si>
  <si>
    <t>Раздел 1 строка 11 графа 03 = Раздел 1 строка 11 сумма граф 06 + 07</t>
  </si>
  <si>
    <t>Раздел 1 строка 12 графа 03 = Раздел 1 строка 12 сумма граф 06 + 07</t>
  </si>
  <si>
    <t>Раздел 1 строка 13 графа 03 = Раздел 1 строка 13 сумма граф 06 + 07</t>
  </si>
  <si>
    <t>Раздел 1 строка 14 графа 03 = Раздел 1 строка 14 сумма граф 06 + 07</t>
  </si>
  <si>
    <t>Раздел 1 строка 15 графа 03 = Раздел 1 строка 15 сумма граф 06 + 07</t>
  </si>
  <si>
    <t>Раздел 1 строка 16 графа 03 = Раздел 1 строка 16 сумма граф 06 + 07</t>
  </si>
  <si>
    <t>Раздел 1 строка 17 графа 03 = Раздел 1 строка 17 сумма граф 06 + 07</t>
  </si>
  <si>
    <t>Раздел 1 строка 18 графа 03 = Раздел 1 строка 18 сумма граф 06 + 07</t>
  </si>
  <si>
    <t>Раздел 1 строка 19 графа 03 = Раздел 1 строка 19 сумма граф 06 + 07</t>
  </si>
  <si>
    <t>Раздел 1 строка 20 графа 03 = Раздел 1 строка 20 сумма граф 06 + 07</t>
  </si>
  <si>
    <t>Раздел 1 строка 21 графа 03 = Раздел 1 строка 21 сумма граф 06 + 07</t>
  </si>
  <si>
    <t>Раздел 1 строка 22 графа 03 = Раздел 1 строка 22 сумма граф 06 + 07</t>
  </si>
  <si>
    <t>Раздел 1 строка 23 графа 03 = Раздел 1 строка 23 сумма граф 06 + 07</t>
  </si>
  <si>
    <t>Раздел 1 строка 24 графа 03 = Раздел 1 строка 24 сумма граф 06 + 07</t>
  </si>
  <si>
    <t>Раздел 1 строка 25 графа 03 = Раздел 1 строка 25 сумма граф 06 + 07</t>
  </si>
  <si>
    <t>Раздел 1 строка 26 графа 03 = Раздел 1 строка 26 сумма граф 06 + 07</t>
  </si>
  <si>
    <t>Раздел 1 строка 27 графа 03 = Раздел 1 строка 27 сумма граф 06 + 07</t>
  </si>
  <si>
    <t>Раздел 1 строка 28 графа 03 = Раздел 1 строка 28 сумма граф 06 + 07</t>
  </si>
  <si>
    <t>Раздел 1 строка 29 графа 03 = Раздел 1 строка 29 сумма граф 06 + 07</t>
  </si>
  <si>
    <t>Раздел 1 строка 30 графа 03 = Раздел 1 строка 30 сумма граф 06 + 07</t>
  </si>
  <si>
    <t>Раздел 1 строка 31 графа 03 = Раздел 1 строка 31 сумма граф 06 + 07</t>
  </si>
  <si>
    <t>Раздел 1 строка 32 графа 03 = Раздел 1 строка 32 сумма граф 06 + 07</t>
  </si>
  <si>
    <t>Раздел 1 строка 33 графа 03 = Раздел 1 строка 33 сумма граф 06 + 07</t>
  </si>
  <si>
    <t>Раздел 1 строка 34 графа 03 = Раздел 1 строка 34 сумма граф 06 + 07</t>
  </si>
  <si>
    <t>Раздел 1 строка 35 графа 03 = Раздел 1 строка 35 сумма граф 06 + 07</t>
  </si>
  <si>
    <t>Раздел 1 строка 36 графа 03 = Раздел 1 строка 36 сумма граф 06 + 07</t>
  </si>
  <si>
    <t>Раздел 1 строка 37 графа 03 = Раздел 1 строка 37 сумма граф 06 + 07</t>
  </si>
  <si>
    <t>Раздел 1 строка 38 графа 03 = Раздел 1 строка 38 сумма граф 06 + 07</t>
  </si>
  <si>
    <t>Раздел 1 строка 39 графа 03 = Раздел 1 строка 39 сумма граф 06 + 07</t>
  </si>
  <si>
    <t>Раздел 1 строка 40 графа 03 = Раздел 1 строка 40 сумма граф 06 + 07</t>
  </si>
  <si>
    <t>Раздел 1 строка 01 графа 03 = Раздел 1 строка 01 сумма граф 09 + 10 + 11 + 12</t>
  </si>
  <si>
    <t>Раздел 1 строка 02 графа 03 = Раздел 1 строка 02 сумма граф 09 + 10 + 11 + 12</t>
  </si>
  <si>
    <t>Раздел 1 строка 03 графа 03 = Раздел 1 строка 03 сумма граф 09 + 10 + 11 + 12</t>
  </si>
  <si>
    <t>Раздел 1 строка 04 графа 03 = Раздел 1 строка 04 сумма граф 09 + 10 + 11 + 12</t>
  </si>
  <si>
    <t>Раздел 1 строка 05 графа 03 = Раздел 1 строка 05 сумма граф 09 + 10 + 11 + 12</t>
  </si>
  <si>
    <t>Раздел 1 строка 06 графа 03 = Раздел 1 строка 06 сумма граф 09 + 10 + 11 + 12</t>
  </si>
  <si>
    <t>Раздел 1 строка 07 графа 03 = Раздел 1 строка 07 сумма граф 09 + 10 + 11 + 12</t>
  </si>
  <si>
    <t>Раздел 1 строка 08 графа 03 = Раздел 1 строка 08 сумма граф 09 + 10 + 11 + 12</t>
  </si>
  <si>
    <t>Раздел 1 строка 09 графа 03 = Раздел 1 строка 09 сумма граф 09 + 10 + 11 + 12</t>
  </si>
  <si>
    <t xml:space="preserve">            в том числе:
               1-4 и подготовительных классов</t>
  </si>
  <si>
    <t>из них женщины</t>
  </si>
  <si>
    <t>20 лет и более</t>
  </si>
  <si>
    <t>35 лет и старше</t>
  </si>
  <si>
    <t>из них. 
(из гр. 29) женщины</t>
  </si>
  <si>
    <t>из них (из гр. 28) пенси-онеров</t>
  </si>
  <si>
    <t>Раздел 1 строка 10 графа 03 = Раздел 1 строка 10 сумма граф 09 + 10 + 11 + 12</t>
  </si>
  <si>
    <t>Раздел 1 строка 11 графа 03 = Раздел 1 строка 11 сумма граф 09 + 10 + 11 + 12</t>
  </si>
  <si>
    <t>Раздел 1 строка 12 графа 03 = Раздел 1 строка 12 сумма граф 09 + 10 + 11 + 12</t>
  </si>
  <si>
    <t>Раздел 1 строка 13 графа 03 = Раздел 1 строка 13 сумма граф 09 + 10 + 11 + 12</t>
  </si>
  <si>
    <t>Раздел 1 строка 14 графа 03 = Раздел 1 строка 14 сумма граф 09 + 10 + 11 + 12</t>
  </si>
  <si>
    <t>Раздел 1 строка 15 графа 03 = Раздел 1 строка 15 сумма граф 09 + 10 + 11 + 12</t>
  </si>
  <si>
    <t>Раздел 1 строка 16 графа 03 = Раздел 1 строка 16 сумма граф 09 + 10 + 11 + 12</t>
  </si>
  <si>
    <t>Раздел 1 строка 17 графа 03 = Раздел 1 строка 17 сумма граф 09 + 10 + 11 + 12</t>
  </si>
  <si>
    <t>Раздел 1 строка 18 графа 03 = Раздел 1 строка 18 сумма граф 09 + 10 + 11 + 12</t>
  </si>
  <si>
    <t>Раздел 1 строка 19 графа 03 = Раздел 1 строка 19 сумма граф 09 + 10 + 11 + 12</t>
  </si>
  <si>
    <t>Раздел 1 строка 20 графа 03 = Раздел 1 строка 20 сумма граф 09 + 10 + 11 + 12</t>
  </si>
  <si>
    <t>Раздел 1 строка 21 графа 03 = Раздел 1 строка 21 сумма граф 09 + 10 + 11 + 12</t>
  </si>
  <si>
    <t>Раздел 1 строка 22 графа 03 = Раздел 1 строка 22 сумма граф 09 + 10 + 11 + 12</t>
  </si>
  <si>
    <t>Раздел 1 строка 23 графа 03 = Раздел 1 строка 23 сумма граф 09 + 10 + 11 + 12</t>
  </si>
  <si>
    <t>Раздел 1 строка 24 графа 03 = Раздел 1 строка 24 сумма граф 09 + 10 + 11 + 12</t>
  </si>
  <si>
    <t>Раздел 1 строка 25 графа 03 = Раздел 1 строка 25 сумма граф 09 + 10 + 11 + 12</t>
  </si>
  <si>
    <t>Раздел 1 строка 26 графа 03 = Раздел 1 строка 26 сумма граф 09 + 10 + 11 + 12</t>
  </si>
  <si>
    <t>Раздел 1 строка 27 графа 03 = Раздел 1 строка 27 сумма граф 09 + 10 + 11 + 12</t>
  </si>
  <si>
    <t>Раздел 1 строка 28 графа 03 = Раздел 1 строка 28 сумма граф 09 + 10 + 11 + 12</t>
  </si>
  <si>
    <t>Раздел 1 строка 29 графа 03 = Раздел 1 строка 29 сумма граф 09 + 10 + 11 + 12</t>
  </si>
  <si>
    <t>Раздел 1 строка 30 графа 03 = Раздел 1 строка 30 сумма граф 09 + 10 + 11 + 12</t>
  </si>
  <si>
    <t>Раздел 1 строка 31 графа 03 = Раздел 1 строка 31 сумма граф 09 + 10 + 11 + 12</t>
  </si>
  <si>
    <t>Раздел 1 строка 32 графа 03 = Раздел 1 строка 32 сумма граф 09 + 10 + 11 + 12</t>
  </si>
  <si>
    <t>Раздел 1 строка 33 графа 03 = Раздел 1 строка 33 сумма граф 09 + 10 + 11 + 12</t>
  </si>
  <si>
    <t>Раздел 1 строка 34 графа 03 = Раздел 1 строка 34 сумма граф 09 + 10 + 11 + 12</t>
  </si>
  <si>
    <t>Раздел 1 строка 35 графа 03 = Раздел 1 строка 35 сумма граф 09 + 10 + 11 + 12</t>
  </si>
  <si>
    <t>Раздел 1 строка 36 графа 03 = Раздел 1 строка 36 сумма граф 09 + 10 + 11 + 12</t>
  </si>
  <si>
    <t>Раздел 1 строка 37 графа 03 = Раздел 1 строка 37 сумма граф 09 + 10 + 11 + 12</t>
  </si>
  <si>
    <t>Раздел 1 строка 38 графа 03 = Раздел 1 строка 38 сумма граф 09 + 10 + 11 + 12</t>
  </si>
  <si>
    <t>Раздел 1 строка 39 графа 03 = Раздел 1 строка 39 сумма граф 09 + 10 + 11 + 12</t>
  </si>
  <si>
    <t>Раздел 1 строка 40 графа 03 = Раздел 1 строка 40 сумма граф 09 + 10 + 11 + 12</t>
  </si>
  <si>
    <t>Раздел 1 строка 01 графа 03 = Раздел 1 строка 01 сумма граф 21 + 22 + 23 + 24 + 25</t>
  </si>
  <si>
    <t>Раздел 1 строка 02 графа 03 = Раздел 1 строка 02 сумма граф 21 + 22 + 23 + 24 + 25</t>
  </si>
  <si>
    <t>Раздел 1 строка 03 графа 03 = Раздел 1 строка 03 сумма граф 21 + 22 + 23 + 24 + 25</t>
  </si>
  <si>
    <t>Раздел 1 строка 04 графа 03 = Раздел 1 строка 04 сумма граф 21 + 22 + 23 + 24 + 25</t>
  </si>
  <si>
    <t>Раздел 1 строка 05 графа 03 = Раздел 1 строка 05 сумма граф 21 + 22 + 23 + 24 + 25</t>
  </si>
  <si>
    <t>Раздел 1 строка 06 графа 03 = Раздел 1 строка 06 сумма граф 21 + 22 + 23 + 24 + 25</t>
  </si>
  <si>
    <t>Раздел 1 строка 07 графа 03 = Раздел 1 строка 07 сумма граф 21 + 22 + 23 + 24 + 25</t>
  </si>
  <si>
    <t>Раздел 1 строка 08 графа 03 = Раздел 1 строка 08 сумма граф 21 + 22 + 23 + 24 + 25</t>
  </si>
  <si>
    <t>Раздел 1 строка 09 графа 03 = Раздел 1 строка 09 сумма граф 21 + 22 + 23 + 24 + 25</t>
  </si>
  <si>
    <t>Раздел 1 строка 10 графа 03 = Раздел 1 строка 10 сумма граф 21 + 22 + 23 + 24 + 25</t>
  </si>
  <si>
    <t>Раздел 1 строка 11 графа 03 = Раздел 1 строка 11 сумма граф 21 + 22 + 23 + 24 + 25</t>
  </si>
  <si>
    <t>Раздел 1 строка 12 графа 03 = Раздел 1 строка 12 сумма граф 21 + 22 + 23 + 24 + 25</t>
  </si>
  <si>
    <t>Раздел 1 строка 13 графа 03 = Раздел 1 строка 13 сумма граф 21 + 22 + 23 + 24 + 25</t>
  </si>
  <si>
    <t>Раздел 1 строка 14 графа 03 = Раздел 1 строка 14 сумма граф 21 + 22 + 23 + 24 + 25</t>
  </si>
  <si>
    <t>Раздел 1 строка 15 графа 03 = Раздел 1 строка 15 сумма граф 21 + 22 + 23 + 24 + 25</t>
  </si>
  <si>
    <t>Раздел 1 строка 16 графа 03 = Раздел 1 строка 16 сумма граф 21 + 22 + 23 + 24 + 25</t>
  </si>
  <si>
    <t>Раздел 1 строка 17 графа 03 = Раздел 1 строка 17 сумма граф 21 + 22 + 23 + 24 + 25</t>
  </si>
  <si>
    <t>Раздел 1 строка 18 графа 03 = Раздел 1 строка 18 сумма граф 21 + 22 + 23 + 24 + 25</t>
  </si>
  <si>
    <t>Раздел 1 строка 19 графа 03 = Раздел 1 строка 19 сумма граф 21 + 22 + 23 + 24 + 25</t>
  </si>
  <si>
    <t>Раздел 1 строка 20 графа 03 = Раздел 1 строка 20 сумма граф 21 + 22 + 23 + 24 + 25</t>
  </si>
  <si>
    <t>Раздел 1 строка 21 графа 03 = Раздел 1 строка 21 сумма граф 21 + 22 + 23 + 24 + 25</t>
  </si>
  <si>
    <t>Раздел 1 строка 22 графа 03 = Раздел 1 строка 22 сумма граф 21 + 22 + 23 + 24 + 25</t>
  </si>
  <si>
    <t>Раздел 1 строка 23 графа 03 = Раздел 1 строка 23 сумма граф 21 + 22 + 23 + 24 + 25</t>
  </si>
  <si>
    <t>Раздел 1 строка 24 графа 03 = Раздел 1 строка 24 сумма граф 21 + 22 + 23 + 24 + 25</t>
  </si>
  <si>
    <t>Раздел 1 строка 25 графа 03 = Раздел 1 строка 25 сумма граф 21 + 22 + 23 + 24 + 25</t>
  </si>
  <si>
    <t>Раздел 1 строка 26 графа 03 = Раздел 1 строка 26 сумма граф 21 + 22 + 23 + 24 + 25</t>
  </si>
  <si>
    <t>Раздел 1 строка 27 графа 03 = Раздел 1 строка 27 сумма граф 21 + 22 + 23 + 24 + 25</t>
  </si>
  <si>
    <t>Раздел 1 строка 28 графа 03 = Раздел 1 строка 28 сумма граф 21 + 22 + 23 + 24 + 25</t>
  </si>
  <si>
    <t>Раздел 1 строка 29 графа 03 = Раздел 1 строка 29 сумма граф 21 + 22 + 23 + 24 + 25</t>
  </si>
  <si>
    <t>Раздел 1 строка 30 графа 03 = Раздел 1 строка 30 сумма граф 21 + 22 + 23 + 24 + 25</t>
  </si>
  <si>
    <t>Раздел 1 строка 31 графа 03 = Раздел 1 строка 31 сумма граф 21 + 22 + 23 + 24 + 25</t>
  </si>
  <si>
    <t>Раздел 1 строка 32 графа 03 = Раздел 1 строка 32 сумма граф 21 + 22 + 23 + 24 + 25</t>
  </si>
  <si>
    <t>Раздел 1 строка 33 графа 03 = Раздел 1 строка 33 сумма граф 21 + 22 + 23 + 24 + 25</t>
  </si>
  <si>
    <t>Раздел 1 строка 34 графа 03 = Раздел 1 строка 34 сумма граф 21 + 22 + 23 + 24 + 25</t>
  </si>
  <si>
    <t>Раздел 1 строка 35 графа 03 = Раздел 1 строка 35 сумма граф 21 + 22 + 23 + 24 + 25</t>
  </si>
  <si>
    <t>Раздел 1 строка 36 графа 03 = Раздел 1 строка 36 сумма граф 21 + 22 + 23 + 24 + 25</t>
  </si>
  <si>
    <t>Раздел 1 строка 37 графа 03 = Раздел 1 строка 37 сумма граф 21 + 22 + 23 + 24 + 25</t>
  </si>
  <si>
    <t>Раздел 1 строка 38 графа 03 = Раздел 1 строка 38 сумма граф 21 + 22 + 23 + 24 + 25</t>
  </si>
  <si>
    <t>Раздел 1 строка 39 графа 03 = Раздел 1 строка 39 сумма граф 21 + 22 + 23 + 24 + 25</t>
  </si>
  <si>
    <t>Раздел 1 строка 40 графа 03 = Раздел 1 строка 40 сумма граф 21 + 22 + 23 + 24 + 25</t>
  </si>
  <si>
    <t>Раздел 1 строка 01 графа 04 = Раздел 1 сумма строк 02 + 07 + 38 + 40 графа 04</t>
  </si>
  <si>
    <t>Раздел 1 строка 01 графа 03 = Раздел 1 строка 01 сумма граф 26 + 27 + 28</t>
  </si>
  <si>
    <t>Раздел 1 строка 02 графа 03 = Раздел 1 строка 02 сумма граф 26 + 27 + 28</t>
  </si>
  <si>
    <t>Раздел 1 строка 03 графа 03 = Раздел 1 строка 03 сумма граф 26 + 27 + 28</t>
  </si>
  <si>
    <t>Раздел 1 строка 04 графа 03 = Раздел 1 строка 04 сумма граф 26 + 27 + 28</t>
  </si>
  <si>
    <t>Раздел 1 строка 05 графа 03 = Раздел 1 строка 05 сумма граф 26 + 27 + 28</t>
  </si>
  <si>
    <t>Раздел 1 строка 06 графа 03 = Раздел 1 строка 06 сумма граф 26 + 27 + 28</t>
  </si>
  <si>
    <t>Раздел 1 строка 07 графа 03 = Раздел 1 строка 07 сумма граф 26 + 27 + 28</t>
  </si>
  <si>
    <t>Раздел 1 строка 08 графа 03 = Раздел 1 строка 08 сумма граф 26 + 27 + 28</t>
  </si>
  <si>
    <t>Раздел 1 строка 09 графа 03 = Раздел 1 строка 09 сумма граф 26 + 27 + 28</t>
  </si>
  <si>
    <t>Раздел 1 строка 10 графа 03 = Раздел 1 строка 10 сумма граф 26 + 27 + 28</t>
  </si>
  <si>
    <t>Раздел 1 строка 11 графа 03 = Раздел 1 строка 11 сумма граф 26 + 27 + 28</t>
  </si>
  <si>
    <t>Раздел 1 строка 12 графа 03 = Раздел 1 строка 12 сумма граф 26 + 27 + 28</t>
  </si>
  <si>
    <t>Раздел 1 строка 13 графа 03 = Раздел 1 строка 13 сумма граф 26 + 27 + 28</t>
  </si>
  <si>
    <t>Раздел 1 строка 14 графа 03 = Раздел 1 строка 14 сумма граф 26 + 27 + 28</t>
  </si>
  <si>
    <t>Раздел 1 строка 15 графа 03 = Раздел 1 строка 15 сумма граф 26 + 27 + 28</t>
  </si>
  <si>
    <t>Раздел 1 строка 16 графа 03 = Раздел 1 строка 16 сумма граф 26 + 27 + 28</t>
  </si>
  <si>
    <t>Раздел 1 строка 17 графа 03 = Раздел 1 строка 17 сумма граф 26 + 27 + 28</t>
  </si>
  <si>
    <t>Муниципальное бюджетное общеобразовательное учреждение "Лицей №10"</t>
  </si>
  <si>
    <t>182104 г.Великие Луки, ул.Гастелло, д.8</t>
  </si>
  <si>
    <t>зам директор</t>
  </si>
  <si>
    <t>Милякова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</si>
</sst>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[$-F800]dddd\,\ mmmm\ dd\,\ yyyy"/>
    <numFmt numFmtId="166" formatCode="\(00\)"/>
    <numFmt numFmtId="167" formatCode="0000000"/>
  </numFmts>
  <fonts count="14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2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166" fontId="1" fillId="0" borderId="0" xfId="0" applyNumberFormat="1" applyFont="1" applyAlignment="1">
      <alignment horizontal="center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1" fillId="5" borderId="0" xfId="0" applyFont="1" applyFill="1"/>
    <xf numFmtId="0" fontId="12" fillId="0" borderId="0" xfId="0" applyFont="1"/>
    <xf numFmtId="0" fontId="13" fillId="3" borderId="0" xfId="0" applyFont="1" applyFill="1" applyProtection="1">
      <protection hidden="1"/>
    </xf>
    <xf numFmtId="0" fontId="0" fillId="3" borderId="0" xfId="0" applyFill="1"/>
    <xf numFmtId="0" fontId="9" fillId="4" borderId="0" xfId="0" applyFont="1" applyFill="1" applyProtection="1">
      <protection hidden="1"/>
    </xf>
    <xf numFmtId="0" fontId="9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7" fontId="1" fillId="0" borderId="24" xfId="0" applyNumberFormat="1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165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44"/>
  <sheetViews>
    <sheetView showGridLines="0" topLeftCell="A15" workbookViewId="0">
      <selection activeCell="U38" sqref="U38:AO38"/>
    </sheetView>
  </sheetViews>
  <sheetFormatPr defaultRowHeight="12.75" x14ac:dyDescent="0.2"/>
  <cols>
    <col min="1" max="87" width="2" style="17" customWidth="1"/>
    <col min="88" max="16384" width="9.33203125" style="18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19"/>
      <c r="B12" s="20"/>
      <c r="C12" s="20"/>
      <c r="D12" s="20"/>
      <c r="E12" s="20"/>
      <c r="F12" s="20"/>
      <c r="G12" s="21"/>
      <c r="H12" s="83" t="s">
        <v>497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5"/>
      <c r="BY12" s="21"/>
      <c r="BZ12" s="21"/>
      <c r="CA12" s="20"/>
      <c r="CB12" s="20"/>
      <c r="CC12" s="20"/>
      <c r="CD12" s="20"/>
      <c r="CE12" s="20"/>
      <c r="CF12" s="20"/>
      <c r="CG12" s="20"/>
      <c r="CH12" s="20"/>
      <c r="CI12" s="20"/>
    </row>
    <row r="13" spans="1:87" ht="6.95" customHeight="1" x14ac:dyDescent="0.2"/>
    <row r="14" spans="1:87" ht="6.95" customHeight="1" x14ac:dyDescent="0.2"/>
    <row r="15" spans="1:87" ht="6.95" customHeight="1" thickBot="1" x14ac:dyDescent="0.25"/>
    <row r="16" spans="1:87" ht="39.950000000000003" customHeight="1" thickBot="1" x14ac:dyDescent="0.25">
      <c r="E16" s="86" t="s">
        <v>498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8"/>
    </row>
    <row r="17" spans="1:87" ht="15" customHeight="1" thickBot="1" x14ac:dyDescent="0.25"/>
    <row r="18" spans="1:87" ht="15" customHeight="1" thickBot="1" x14ac:dyDescent="0.25">
      <c r="H18" s="89" t="s">
        <v>499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1"/>
    </row>
    <row r="19" spans="1:87" ht="20.100000000000001" customHeight="1" thickBot="1" x14ac:dyDescent="0.25"/>
    <row r="20" spans="1:87" ht="45" customHeight="1" x14ac:dyDescent="0.2">
      <c r="K20" s="101" t="s">
        <v>512</v>
      </c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3"/>
    </row>
    <row r="21" spans="1:87" ht="15" customHeight="1" thickBot="1" x14ac:dyDescent="0.25">
      <c r="K21" s="112" t="s">
        <v>513</v>
      </c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4">
        <v>2014</v>
      </c>
      <c r="AV21" s="114"/>
      <c r="AW21" s="114"/>
      <c r="AX21" s="115" t="s">
        <v>514</v>
      </c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6"/>
    </row>
    <row r="22" spans="1:87" ht="20.100000000000001" customHeight="1" thickBot="1" x14ac:dyDescent="0.25">
      <c r="AU22" s="38"/>
      <c r="AV22" s="38"/>
      <c r="AW22" s="3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</row>
    <row r="23" spans="1:87" ht="15.75" customHeight="1" thickBot="1" x14ac:dyDescent="0.25">
      <c r="A23" s="104" t="s">
        <v>500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6"/>
      <c r="AY23" s="89" t="s">
        <v>501</v>
      </c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8"/>
      <c r="BP23" s="18"/>
      <c r="BQ23" s="109" t="s">
        <v>516</v>
      </c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1"/>
      <c r="CD23" s="24"/>
      <c r="CE23" s="25"/>
      <c r="CF23" s="18"/>
    </row>
    <row r="24" spans="1:87" ht="15" customHeight="1" x14ac:dyDescent="0.2">
      <c r="A24" s="67" t="s">
        <v>502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9"/>
      <c r="AY24" s="92" t="s">
        <v>515</v>
      </c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4"/>
      <c r="BO24" s="65" t="s">
        <v>108</v>
      </c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18"/>
    </row>
    <row r="25" spans="1:87" ht="39.950000000000003" customHeight="1" x14ac:dyDescent="0.2">
      <c r="A25" s="95" t="s">
        <v>282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7"/>
      <c r="AY25" s="26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7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18"/>
    </row>
    <row r="26" spans="1:87" ht="39.950000000000003" customHeight="1" thickBot="1" x14ac:dyDescent="0.25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100"/>
      <c r="AY26" s="3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31"/>
      <c r="BM26" s="32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18"/>
    </row>
    <row r="27" spans="1:87" ht="15.75" thickBot="1" x14ac:dyDescent="0.2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4"/>
      <c r="AY27" s="33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5"/>
      <c r="BK27" s="35"/>
      <c r="BL27" s="36"/>
      <c r="BM27" s="37"/>
      <c r="BO27" s="28"/>
      <c r="BP27" s="28"/>
      <c r="BQ27" s="28"/>
      <c r="BR27" s="18"/>
      <c r="BS27" s="89" t="s">
        <v>503</v>
      </c>
      <c r="BT27" s="90"/>
      <c r="BU27" s="90"/>
      <c r="BV27" s="90"/>
      <c r="BW27" s="90"/>
      <c r="BX27" s="90"/>
      <c r="BY27" s="90"/>
      <c r="BZ27" s="90"/>
      <c r="CA27" s="91"/>
      <c r="CB27" s="28"/>
      <c r="CC27" s="28"/>
      <c r="CD27" s="29"/>
      <c r="CE27" s="29"/>
      <c r="CF27" s="18"/>
    </row>
    <row r="28" spans="1:87" ht="20.100000000000001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0"/>
      <c r="BL28" s="31"/>
      <c r="BM28" s="29"/>
      <c r="BN28" s="29"/>
      <c r="BO28" s="29"/>
      <c r="BP28" s="29"/>
      <c r="BQ28" s="22"/>
      <c r="BR28" s="22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29"/>
      <c r="CD28" s="31"/>
    </row>
    <row r="29" spans="1:87" customFormat="1" ht="15.95" customHeight="1" x14ac:dyDescent="0.2">
      <c r="A29" s="74" t="s">
        <v>504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6" t="s">
        <v>834</v>
      </c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7"/>
      <c r="CF29" s="1"/>
      <c r="CG29" s="1"/>
      <c r="CH29" s="1"/>
      <c r="CI29" s="1"/>
    </row>
    <row r="30" spans="1:87" customFormat="1" ht="15.95" customHeight="1" thickBot="1" x14ac:dyDescent="0.25">
      <c r="A30" s="78" t="s">
        <v>505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5"/>
      <c r="V30" s="75"/>
      <c r="W30" s="75"/>
      <c r="X30" s="76" t="s">
        <v>835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7"/>
      <c r="CF30" s="1"/>
      <c r="CG30" s="1"/>
      <c r="CH30" s="1"/>
      <c r="CI30" s="1"/>
    </row>
    <row r="31" spans="1:87" customFormat="1" ht="15.95" customHeight="1" thickBot="1" x14ac:dyDescent="0.25">
      <c r="A31" s="59" t="s">
        <v>508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60"/>
      <c r="U31" s="70" t="s">
        <v>506</v>
      </c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2"/>
      <c r="CF31" s="1"/>
      <c r="CG31" s="1"/>
      <c r="CH31" s="1"/>
      <c r="CI31" s="1"/>
    </row>
    <row r="32" spans="1:87" customFormat="1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73" t="s">
        <v>507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1"/>
      <c r="CG32" s="1"/>
      <c r="CH32" s="1"/>
      <c r="CI32" s="1"/>
    </row>
    <row r="33" spans="1:87" customForma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1"/>
      <c r="CG33" s="1"/>
      <c r="CH33" s="1"/>
      <c r="CI33" s="1"/>
    </row>
    <row r="34" spans="1:87" customForma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1"/>
      <c r="CG34" s="1"/>
      <c r="CH34" s="1"/>
      <c r="CI34" s="1"/>
    </row>
    <row r="35" spans="1:87" customFormat="1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1"/>
      <c r="CG35" s="1"/>
      <c r="CH35" s="1"/>
      <c r="CI35" s="1"/>
    </row>
    <row r="36" spans="1:87" customFormat="1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1"/>
      <c r="CG36" s="1"/>
      <c r="CH36" s="1"/>
      <c r="CI36" s="1"/>
    </row>
    <row r="37" spans="1:87" customFormat="1" ht="13.5" thickBot="1" x14ac:dyDescent="0.25">
      <c r="A37" s="66">
        <v>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>
        <v>2</v>
      </c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>
        <v>3</v>
      </c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>
        <v>4</v>
      </c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1"/>
      <c r="CG37" s="1"/>
      <c r="CH37" s="1"/>
      <c r="CI37" s="1"/>
    </row>
    <row r="38" spans="1:87" customFormat="1" ht="13.5" thickBot="1" x14ac:dyDescent="0.25">
      <c r="A38" s="80">
        <v>609541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2"/>
      <c r="U38" s="56">
        <v>49046396</v>
      </c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P38" s="56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8"/>
      <c r="BK38" s="56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8"/>
      <c r="CF38" s="1"/>
      <c r="CG38" s="1"/>
      <c r="CH38" s="1"/>
      <c r="CI38" s="1"/>
    </row>
    <row r="40" spans="1:87" x14ac:dyDescent="0.2"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</row>
    <row r="41" spans="1:87" x14ac:dyDescent="0.2"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</row>
    <row r="42" spans="1:87" x14ac:dyDescent="0.2"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7" x14ac:dyDescent="0.2"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7" x14ac:dyDescent="0.2"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</row>
  </sheetData>
  <sheetProtection password="E2BC" sheet="1" objects="1" scenarios="1" selectLockedCells="1"/>
  <mergeCells count="34">
    <mergeCell ref="AU21:AW21"/>
    <mergeCell ref="AX21:BU21"/>
    <mergeCell ref="U38:AO38"/>
    <mergeCell ref="AP38:BJ38"/>
    <mergeCell ref="U37:AO37"/>
    <mergeCell ref="AP37:BJ37"/>
    <mergeCell ref="H12:BX12"/>
    <mergeCell ref="E16:CA16"/>
    <mergeCell ref="H18:BX18"/>
    <mergeCell ref="BS27:CA27"/>
    <mergeCell ref="AY24:BM24"/>
    <mergeCell ref="A25:AX25"/>
    <mergeCell ref="A26:AX26"/>
    <mergeCell ref="K20:BU20"/>
    <mergeCell ref="A23:AX23"/>
    <mergeCell ref="AY23:BM23"/>
    <mergeCell ref="BQ23:CC23"/>
    <mergeCell ref="K21:AT21"/>
    <mergeCell ref="BK38:CE38"/>
    <mergeCell ref="A31:T36"/>
    <mergeCell ref="A27:AX27"/>
    <mergeCell ref="BO24:CE26"/>
    <mergeCell ref="A37:T37"/>
    <mergeCell ref="A24:AX24"/>
    <mergeCell ref="BK37:CE37"/>
    <mergeCell ref="U31:CE31"/>
    <mergeCell ref="U32:AO36"/>
    <mergeCell ref="A29:W29"/>
    <mergeCell ref="X29:CE29"/>
    <mergeCell ref="A30:W30"/>
    <mergeCell ref="X30:CE30"/>
    <mergeCell ref="AP32:BJ36"/>
    <mergeCell ref="BK32:CE36"/>
    <mergeCell ref="A38:T38"/>
  </mergeCells>
  <phoneticPr fontId="5" type="noConversion"/>
  <dataValidations count="1">
    <dataValidation type="list" allowBlank="1" showInputMessage="1" showErrorMessage="1" errorTitle="Ошибка ввода" error="выберите значение из списка" sqref="AU21:AW21">
      <formula1>"2010,2011,2012,2013,2014,2015"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9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Q77"/>
  <sheetViews>
    <sheetView showGridLines="0" tabSelected="1" topLeftCell="A15" zoomScale="57" zoomScaleNormal="57" workbookViewId="0">
      <selection activeCell="Y46" sqref="Y46"/>
    </sheetView>
  </sheetViews>
  <sheetFormatPr defaultRowHeight="12.75" x14ac:dyDescent="0.2"/>
  <cols>
    <col min="1" max="1" width="57.83203125" style="1" customWidth="1"/>
    <col min="2" max="14" width="3.33203125" style="1" hidden="1" customWidth="1"/>
    <col min="15" max="15" width="7.5" style="1" bestFit="1" customWidth="1"/>
    <col min="16" max="43" width="12.83203125" style="1" customWidth="1"/>
    <col min="44" max="16384" width="9.33203125" style="1"/>
  </cols>
  <sheetData>
    <row r="1" spans="1:43" hidden="1" x14ac:dyDescent="0.2"/>
    <row r="2" spans="1:43" hidden="1" x14ac:dyDescent="0.2"/>
    <row r="3" spans="1:43" hidden="1" x14ac:dyDescent="0.2"/>
    <row r="4" spans="1:43" hidden="1" x14ac:dyDescent="0.2"/>
    <row r="5" spans="1:43" hidden="1" x14ac:dyDescent="0.2"/>
    <row r="6" spans="1:43" hidden="1" x14ac:dyDescent="0.2"/>
    <row r="7" spans="1:43" hidden="1" x14ac:dyDescent="0.2"/>
    <row r="8" spans="1:43" hidden="1" x14ac:dyDescent="0.2"/>
    <row r="9" spans="1:43" hidden="1" x14ac:dyDescent="0.2"/>
    <row r="10" spans="1:43" hidden="1" x14ac:dyDescent="0.2"/>
    <row r="11" spans="1:43" hidden="1" x14ac:dyDescent="0.2"/>
    <row r="12" spans="1:43" hidden="1" x14ac:dyDescent="0.2"/>
    <row r="13" spans="1:43" hidden="1" x14ac:dyDescent="0.2"/>
    <row r="14" spans="1:43" hidden="1" x14ac:dyDescent="0.2"/>
    <row r="15" spans="1:43" ht="20.100000000000001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P16" s="119" t="s">
        <v>428</v>
      </c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ht="15" customHeight="1" x14ac:dyDescent="0.2">
      <c r="A17" s="120" t="s">
        <v>429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20" t="s">
        <v>430</v>
      </c>
      <c r="P17" s="120" t="s">
        <v>431</v>
      </c>
      <c r="Q17" s="120" t="s">
        <v>432</v>
      </c>
      <c r="R17" s="120" t="s">
        <v>528</v>
      </c>
      <c r="S17" s="120" t="s">
        <v>433</v>
      </c>
      <c r="T17" s="120"/>
      <c r="U17" s="120"/>
      <c r="V17" s="120"/>
      <c r="W17" s="120"/>
      <c r="X17" s="120"/>
      <c r="Y17" s="120"/>
      <c r="Z17" s="120" t="s">
        <v>434</v>
      </c>
      <c r="AA17" s="120"/>
      <c r="AB17" s="120" t="s">
        <v>435</v>
      </c>
      <c r="AC17" s="120"/>
      <c r="AD17" s="120"/>
      <c r="AE17" s="120"/>
      <c r="AF17" s="120"/>
      <c r="AG17" s="120"/>
      <c r="AH17" s="120" t="s">
        <v>436</v>
      </c>
      <c r="AI17" s="120"/>
      <c r="AJ17" s="120"/>
      <c r="AK17" s="120"/>
      <c r="AL17" s="120"/>
      <c r="AM17" s="120" t="s">
        <v>437</v>
      </c>
      <c r="AN17" s="120"/>
      <c r="AO17" s="120"/>
      <c r="AP17" s="120"/>
      <c r="AQ17" s="120"/>
    </row>
    <row r="18" spans="1:43" ht="15" customHeight="1" x14ac:dyDescent="0.2">
      <c r="A18" s="12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20"/>
      <c r="P18" s="120"/>
      <c r="Q18" s="120"/>
      <c r="R18" s="120"/>
      <c r="S18" s="120" t="s">
        <v>438</v>
      </c>
      <c r="T18" s="120"/>
      <c r="U18" s="120" t="s">
        <v>439</v>
      </c>
      <c r="V18" s="120" t="s">
        <v>440</v>
      </c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</row>
    <row r="19" spans="1:43" ht="40.5" customHeight="1" x14ac:dyDescent="0.2">
      <c r="A19" s="1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20"/>
      <c r="P19" s="120"/>
      <c r="Q19" s="120"/>
      <c r="R19" s="120"/>
      <c r="S19" s="2" t="s">
        <v>441</v>
      </c>
      <c r="T19" s="2" t="s">
        <v>442</v>
      </c>
      <c r="U19" s="120"/>
      <c r="V19" s="2" t="s">
        <v>443</v>
      </c>
      <c r="W19" s="2" t="s">
        <v>444</v>
      </c>
      <c r="X19" s="2" t="s">
        <v>445</v>
      </c>
      <c r="Y19" s="2" t="s">
        <v>446</v>
      </c>
      <c r="Z19" s="2" t="s">
        <v>447</v>
      </c>
      <c r="AA19" s="2" t="s">
        <v>740</v>
      </c>
      <c r="AB19" s="2" t="s">
        <v>451</v>
      </c>
      <c r="AC19" s="2" t="s">
        <v>452</v>
      </c>
      <c r="AD19" s="2" t="s">
        <v>453</v>
      </c>
      <c r="AE19" s="2" t="s">
        <v>454</v>
      </c>
      <c r="AF19" s="2" t="s">
        <v>455</v>
      </c>
      <c r="AG19" s="2" t="s">
        <v>456</v>
      </c>
      <c r="AH19" s="2" t="s">
        <v>457</v>
      </c>
      <c r="AI19" s="2" t="s">
        <v>458</v>
      </c>
      <c r="AJ19" s="2" t="s">
        <v>459</v>
      </c>
      <c r="AK19" s="2" t="s">
        <v>460</v>
      </c>
      <c r="AL19" s="2" t="s">
        <v>741</v>
      </c>
      <c r="AM19" s="2" t="s">
        <v>461</v>
      </c>
      <c r="AN19" s="2" t="s">
        <v>462</v>
      </c>
      <c r="AO19" s="2" t="s">
        <v>742</v>
      </c>
      <c r="AP19" s="2" t="s">
        <v>744</v>
      </c>
      <c r="AQ19" s="2" t="s">
        <v>743</v>
      </c>
    </row>
    <row r="20" spans="1:4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</row>
    <row r="21" spans="1:43" ht="20.100000000000001" customHeight="1" x14ac:dyDescent="0.25">
      <c r="A21" s="4" t="s">
        <v>527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7">
        <v>62</v>
      </c>
      <c r="Q21" s="7">
        <v>2</v>
      </c>
      <c r="R21" s="7">
        <v>53</v>
      </c>
      <c r="S21" s="7"/>
      <c r="T21" s="7">
        <v>62</v>
      </c>
      <c r="U21" s="7">
        <v>32</v>
      </c>
      <c r="V21" s="7">
        <v>29</v>
      </c>
      <c r="W21" s="7">
        <v>12</v>
      </c>
      <c r="X21" s="7">
        <v>1</v>
      </c>
      <c r="Y21" s="7">
        <v>20</v>
      </c>
      <c r="Z21" s="7">
        <v>2</v>
      </c>
      <c r="AA21" s="7">
        <v>0</v>
      </c>
      <c r="AB21" s="7">
        <v>40</v>
      </c>
      <c r="AC21" s="7">
        <v>34</v>
      </c>
      <c r="AD21" s="7">
        <v>8</v>
      </c>
      <c r="AE21" s="7">
        <v>6</v>
      </c>
      <c r="AF21" s="7"/>
      <c r="AG21" s="7">
        <v>14</v>
      </c>
      <c r="AH21" s="7">
        <v>8</v>
      </c>
      <c r="AI21" s="7">
        <v>8</v>
      </c>
      <c r="AJ21" s="7">
        <v>6</v>
      </c>
      <c r="AK21" s="7">
        <v>9</v>
      </c>
      <c r="AL21" s="7">
        <v>31</v>
      </c>
      <c r="AM21" s="7">
        <v>2</v>
      </c>
      <c r="AN21" s="7">
        <v>5</v>
      </c>
      <c r="AO21" s="7">
        <v>55</v>
      </c>
      <c r="AP21" s="7">
        <v>19</v>
      </c>
      <c r="AQ21" s="7">
        <v>17</v>
      </c>
    </row>
    <row r="22" spans="1:43" ht="30" customHeight="1" x14ac:dyDescent="0.25">
      <c r="A22" s="4" t="s">
        <v>463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7">
        <v>6</v>
      </c>
      <c r="Q22" s="7">
        <v>0</v>
      </c>
      <c r="R22" s="7">
        <v>5</v>
      </c>
      <c r="S22" s="7"/>
      <c r="T22" s="7">
        <v>6</v>
      </c>
      <c r="U22" s="7">
        <v>5</v>
      </c>
      <c r="V22" s="7">
        <v>5</v>
      </c>
      <c r="W22" s="7">
        <v>1</v>
      </c>
      <c r="X22" s="7"/>
      <c r="Y22" s="7"/>
      <c r="Z22" s="7"/>
      <c r="AA22" s="7"/>
      <c r="AB22" s="7">
        <v>5</v>
      </c>
      <c r="AC22" s="7">
        <v>4</v>
      </c>
      <c r="AD22" s="7">
        <v>1</v>
      </c>
      <c r="AE22" s="7"/>
      <c r="AF22" s="7"/>
      <c r="AG22" s="7"/>
      <c r="AH22" s="7"/>
      <c r="AI22" s="7"/>
      <c r="AJ22" s="7">
        <v>1</v>
      </c>
      <c r="AK22" s="7">
        <v>2</v>
      </c>
      <c r="AL22" s="7">
        <v>3</v>
      </c>
      <c r="AM22" s="7"/>
      <c r="AN22" s="7">
        <v>2</v>
      </c>
      <c r="AO22" s="7">
        <v>4</v>
      </c>
      <c r="AP22" s="7">
        <v>3</v>
      </c>
      <c r="AQ22" s="7">
        <v>3</v>
      </c>
    </row>
    <row r="23" spans="1:43" ht="30" customHeight="1" x14ac:dyDescent="0.25">
      <c r="A23" s="4" t="s">
        <v>464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v>3</v>
      </c>
      <c r="P23" s="7">
        <v>1</v>
      </c>
      <c r="Q23" s="7">
        <v>0</v>
      </c>
      <c r="R23" s="7">
        <v>0</v>
      </c>
      <c r="S23" s="7"/>
      <c r="T23" s="7">
        <v>1</v>
      </c>
      <c r="U23" s="7">
        <v>1</v>
      </c>
      <c r="V23" s="7">
        <v>1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</v>
      </c>
      <c r="AC23" s="7">
        <v>1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1</v>
      </c>
      <c r="AL23" s="7">
        <v>0</v>
      </c>
      <c r="AM23" s="7">
        <v>0</v>
      </c>
      <c r="AN23" s="7">
        <v>0</v>
      </c>
      <c r="AO23" s="7">
        <v>1</v>
      </c>
      <c r="AP23" s="7">
        <v>0</v>
      </c>
      <c r="AQ23" s="7">
        <v>0</v>
      </c>
    </row>
    <row r="24" spans="1:43" ht="20.100000000000001" customHeight="1" x14ac:dyDescent="0.25">
      <c r="A24" s="4" t="s">
        <v>465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v>4</v>
      </c>
      <c r="P24" s="7">
        <v>5</v>
      </c>
      <c r="Q24" s="7">
        <v>0</v>
      </c>
      <c r="R24" s="7">
        <v>5</v>
      </c>
      <c r="S24" s="7"/>
      <c r="T24" s="7">
        <v>5</v>
      </c>
      <c r="U24" s="7">
        <v>4</v>
      </c>
      <c r="V24" s="7">
        <v>4</v>
      </c>
      <c r="W24" s="7">
        <v>1</v>
      </c>
      <c r="X24" s="7">
        <v>0</v>
      </c>
      <c r="Y24" s="7">
        <v>0</v>
      </c>
      <c r="Z24" s="7">
        <v>0</v>
      </c>
      <c r="AA24" s="7">
        <v>0</v>
      </c>
      <c r="AB24" s="7">
        <v>4</v>
      </c>
      <c r="AC24" s="7">
        <v>3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1</v>
      </c>
      <c r="AK24" s="7">
        <v>1</v>
      </c>
      <c r="AL24" s="7">
        <v>3</v>
      </c>
      <c r="AM24" s="7">
        <v>0</v>
      </c>
      <c r="AN24" s="7">
        <v>2</v>
      </c>
      <c r="AO24" s="7">
        <v>3</v>
      </c>
      <c r="AP24" s="7">
        <v>3</v>
      </c>
      <c r="AQ24" s="7">
        <v>3</v>
      </c>
    </row>
    <row r="25" spans="1:43" ht="20.100000000000001" customHeight="1" x14ac:dyDescent="0.25">
      <c r="A25" s="4" t="s">
        <v>466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v>5</v>
      </c>
      <c r="P25" s="7">
        <v>0</v>
      </c>
      <c r="Q25" s="7">
        <v>0</v>
      </c>
      <c r="R25" s="7">
        <v>0</v>
      </c>
      <c r="S25" s="7"/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</row>
    <row r="26" spans="1:43" ht="20.100000000000001" customHeight="1" x14ac:dyDescent="0.25">
      <c r="A26" s="4" t="s">
        <v>467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v>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</row>
    <row r="27" spans="1:43" ht="20.100000000000001" customHeight="1" x14ac:dyDescent="0.25">
      <c r="A27" s="4" t="s">
        <v>509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>
        <v>7</v>
      </c>
      <c r="P27" s="7">
        <v>41</v>
      </c>
      <c r="Q27" s="7">
        <v>2</v>
      </c>
      <c r="R27" s="7">
        <v>36</v>
      </c>
      <c r="S27" s="7"/>
      <c r="T27" s="7">
        <v>41</v>
      </c>
      <c r="U27" s="7">
        <v>26</v>
      </c>
      <c r="V27" s="7">
        <v>24</v>
      </c>
      <c r="W27" s="7">
        <v>11</v>
      </c>
      <c r="X27" s="7">
        <v>1</v>
      </c>
      <c r="Y27" s="7">
        <v>5</v>
      </c>
      <c r="Z27" s="7">
        <v>1</v>
      </c>
      <c r="AA27" s="7"/>
      <c r="AB27" s="7">
        <v>35</v>
      </c>
      <c r="AC27" s="7">
        <v>30</v>
      </c>
      <c r="AD27" s="7">
        <v>6</v>
      </c>
      <c r="AE27" s="7">
        <v>6</v>
      </c>
      <c r="AF27" s="7"/>
      <c r="AG27" s="7"/>
      <c r="AH27" s="7">
        <v>2</v>
      </c>
      <c r="AI27" s="7">
        <v>3</v>
      </c>
      <c r="AJ27" s="7">
        <v>1</v>
      </c>
      <c r="AK27" s="7">
        <v>7</v>
      </c>
      <c r="AL27" s="7">
        <v>28</v>
      </c>
      <c r="AM27" s="7">
        <v>2</v>
      </c>
      <c r="AN27" s="7">
        <v>2</v>
      </c>
      <c r="AO27" s="7">
        <v>37</v>
      </c>
      <c r="AP27" s="7">
        <v>16</v>
      </c>
      <c r="AQ27" s="7">
        <v>14</v>
      </c>
    </row>
    <row r="28" spans="1:43" ht="30" customHeight="1" x14ac:dyDescent="0.25">
      <c r="A28" s="4" t="s">
        <v>510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v>8</v>
      </c>
      <c r="P28" s="7">
        <v>37</v>
      </c>
      <c r="Q28" s="7">
        <v>1</v>
      </c>
      <c r="R28" s="7">
        <v>33</v>
      </c>
      <c r="S28" s="7"/>
      <c r="T28" s="7">
        <v>37</v>
      </c>
      <c r="U28" s="7">
        <v>22</v>
      </c>
      <c r="V28" s="7">
        <v>21</v>
      </c>
      <c r="W28" s="7">
        <v>11</v>
      </c>
      <c r="X28" s="7"/>
      <c r="Y28" s="7">
        <v>5</v>
      </c>
      <c r="Z28" s="7">
        <v>1</v>
      </c>
      <c r="AA28" s="7"/>
      <c r="AB28" s="7">
        <v>32</v>
      </c>
      <c r="AC28" s="7">
        <v>28</v>
      </c>
      <c r="AD28" s="7">
        <v>5</v>
      </c>
      <c r="AE28" s="7">
        <v>5</v>
      </c>
      <c r="AF28" s="7"/>
      <c r="AG28" s="7"/>
      <c r="AH28" s="7">
        <v>2</v>
      </c>
      <c r="AI28" s="7">
        <v>2</v>
      </c>
      <c r="AJ28" s="7">
        <v>1</v>
      </c>
      <c r="AK28" s="7">
        <v>7</v>
      </c>
      <c r="AL28" s="7">
        <v>25</v>
      </c>
      <c r="AM28" s="7">
        <v>2</v>
      </c>
      <c r="AN28" s="7">
        <v>2</v>
      </c>
      <c r="AO28" s="7">
        <v>33</v>
      </c>
      <c r="AP28" s="7">
        <v>14</v>
      </c>
      <c r="AQ28" s="7">
        <v>13</v>
      </c>
    </row>
    <row r="29" spans="1:43" ht="30" customHeight="1" x14ac:dyDescent="0.25">
      <c r="A29" s="4" t="s">
        <v>739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11</v>
      </c>
      <c r="Q29" s="7"/>
      <c r="R29" s="7">
        <v>11</v>
      </c>
      <c r="S29" s="7"/>
      <c r="T29" s="7">
        <v>11</v>
      </c>
      <c r="U29" s="7">
        <v>9</v>
      </c>
      <c r="V29" s="7">
        <v>7</v>
      </c>
      <c r="W29" s="7">
        <v>2</v>
      </c>
      <c r="X29" s="7"/>
      <c r="Y29" s="7">
        <v>2</v>
      </c>
      <c r="Z29" s="7"/>
      <c r="AA29" s="7"/>
      <c r="AB29" s="7">
        <v>6</v>
      </c>
      <c r="AC29" s="7">
        <v>5</v>
      </c>
      <c r="AD29" s="7">
        <v>5</v>
      </c>
      <c r="AE29" s="7">
        <v>5</v>
      </c>
      <c r="AF29" s="7"/>
      <c r="AG29" s="7"/>
      <c r="AH29" s="7">
        <v>0</v>
      </c>
      <c r="AI29" s="7">
        <v>2</v>
      </c>
      <c r="AJ29" s="7"/>
      <c r="AK29" s="7">
        <v>1</v>
      </c>
      <c r="AL29" s="7">
        <v>8</v>
      </c>
      <c r="AM29" s="7">
        <v>1</v>
      </c>
      <c r="AN29" s="7">
        <v>1</v>
      </c>
      <c r="AO29" s="7">
        <v>9</v>
      </c>
      <c r="AP29" s="7">
        <v>3</v>
      </c>
      <c r="AQ29" s="7">
        <v>3</v>
      </c>
    </row>
    <row r="30" spans="1:43" ht="30" customHeight="1" x14ac:dyDescent="0.25">
      <c r="A30" s="4" t="s">
        <v>496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7">
        <v>5</v>
      </c>
      <c r="Q30" s="7"/>
      <c r="R30" s="7">
        <v>5</v>
      </c>
      <c r="S30" s="7"/>
      <c r="T30" s="7">
        <v>5</v>
      </c>
      <c r="U30" s="7">
        <v>2</v>
      </c>
      <c r="V30" s="7">
        <v>3</v>
      </c>
      <c r="W30" s="7">
        <v>1</v>
      </c>
      <c r="X30" s="7"/>
      <c r="Y30" s="7">
        <v>1</v>
      </c>
      <c r="Z30" s="7"/>
      <c r="AA30" s="7"/>
      <c r="AB30" s="7">
        <v>5</v>
      </c>
      <c r="AC30" s="7">
        <v>5</v>
      </c>
      <c r="AD30" s="7"/>
      <c r="AE30" s="7"/>
      <c r="AF30" s="7"/>
      <c r="AG30" s="7"/>
      <c r="AH30" s="7"/>
      <c r="AI30" s="7"/>
      <c r="AJ30" s="7"/>
      <c r="AK30" s="7">
        <v>1</v>
      </c>
      <c r="AL30" s="7">
        <v>4</v>
      </c>
      <c r="AM30" s="7"/>
      <c r="AN30" s="7"/>
      <c r="AO30" s="7">
        <v>5</v>
      </c>
      <c r="AP30" s="7">
        <v>2</v>
      </c>
      <c r="AQ30" s="7">
        <v>2</v>
      </c>
    </row>
    <row r="31" spans="1:43" ht="20.100000000000001" customHeight="1" x14ac:dyDescent="0.25">
      <c r="A31" s="4" t="s">
        <v>468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</row>
    <row r="32" spans="1:43" ht="20.100000000000001" customHeight="1" x14ac:dyDescent="0.25">
      <c r="A32" s="4" t="s">
        <v>469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7">
        <v>2</v>
      </c>
      <c r="Q32" s="7"/>
      <c r="R32" s="7">
        <v>2</v>
      </c>
      <c r="S32" s="7"/>
      <c r="T32" s="7">
        <v>2</v>
      </c>
      <c r="U32" s="7">
        <v>1</v>
      </c>
      <c r="V32" s="7">
        <v>1</v>
      </c>
      <c r="W32" s="7">
        <v>1</v>
      </c>
      <c r="X32" s="7"/>
      <c r="Y32" s="7"/>
      <c r="Z32" s="7"/>
      <c r="AA32" s="7"/>
      <c r="AB32" s="7">
        <v>2</v>
      </c>
      <c r="AC32" s="7">
        <v>2</v>
      </c>
      <c r="AD32" s="7"/>
      <c r="AE32" s="7"/>
      <c r="AF32" s="7"/>
      <c r="AG32" s="7"/>
      <c r="AH32" s="7"/>
      <c r="AI32" s="7"/>
      <c r="AJ32" s="7"/>
      <c r="AK32" s="7">
        <v>1</v>
      </c>
      <c r="AL32" s="7">
        <v>1</v>
      </c>
      <c r="AM32" s="7"/>
      <c r="AN32" s="7"/>
      <c r="AO32" s="7">
        <v>2</v>
      </c>
      <c r="AP32" s="7">
        <v>1</v>
      </c>
      <c r="AQ32" s="7">
        <v>1</v>
      </c>
    </row>
    <row r="33" spans="1:43" ht="20.100000000000001" customHeight="1" x14ac:dyDescent="0.25">
      <c r="A33" s="4" t="s">
        <v>470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>
        <v>13</v>
      </c>
      <c r="P33" s="7">
        <v>3</v>
      </c>
      <c r="Q33" s="7"/>
      <c r="R33" s="7">
        <v>2</v>
      </c>
      <c r="S33" s="7"/>
      <c r="T33" s="7">
        <v>3</v>
      </c>
      <c r="U33" s="7">
        <v>1</v>
      </c>
      <c r="V33" s="7">
        <v>1</v>
      </c>
      <c r="W33" s="7">
        <v>2</v>
      </c>
      <c r="X33" s="7"/>
      <c r="Y33" s="7"/>
      <c r="Z33" s="7"/>
      <c r="AA33" s="7"/>
      <c r="AB33" s="7">
        <v>3</v>
      </c>
      <c r="AC33" s="7">
        <v>3</v>
      </c>
      <c r="AD33" s="7"/>
      <c r="AE33" s="7"/>
      <c r="AF33" s="7"/>
      <c r="AG33" s="7"/>
      <c r="AH33" s="7"/>
      <c r="AI33" s="7"/>
      <c r="AJ33" s="7"/>
      <c r="AK33" s="7">
        <v>1</v>
      </c>
      <c r="AL33" s="7">
        <v>2</v>
      </c>
      <c r="AM33" s="7"/>
      <c r="AN33" s="7"/>
      <c r="AO33" s="7">
        <v>3</v>
      </c>
      <c r="AP33" s="7">
        <v>2</v>
      </c>
      <c r="AQ33" s="7">
        <v>1</v>
      </c>
    </row>
    <row r="34" spans="1:43" ht="20.100000000000001" customHeight="1" x14ac:dyDescent="0.25">
      <c r="A34" s="4" t="s">
        <v>471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>
        <v>14</v>
      </c>
      <c r="P34" s="7">
        <v>1</v>
      </c>
      <c r="Q34" s="7"/>
      <c r="R34" s="7"/>
      <c r="S34" s="7"/>
      <c r="T34" s="7">
        <v>1</v>
      </c>
      <c r="U34" s="7"/>
      <c r="V34" s="7">
        <v>1</v>
      </c>
      <c r="W34" s="7"/>
      <c r="X34" s="7"/>
      <c r="Y34" s="7"/>
      <c r="Z34" s="7"/>
      <c r="AA34" s="7"/>
      <c r="AB34" s="7">
        <v>1</v>
      </c>
      <c r="AC34" s="7"/>
      <c r="AD34" s="7"/>
      <c r="AE34" s="7"/>
      <c r="AF34" s="7"/>
      <c r="AG34" s="7"/>
      <c r="AH34" s="7"/>
      <c r="AI34" s="7"/>
      <c r="AJ34" s="7"/>
      <c r="AK34" s="7"/>
      <c r="AL34" s="7">
        <v>1</v>
      </c>
      <c r="AM34" s="7"/>
      <c r="AN34" s="7"/>
      <c r="AO34" s="7">
        <v>1</v>
      </c>
      <c r="AP34" s="7"/>
      <c r="AQ34" s="7"/>
    </row>
    <row r="35" spans="1:43" ht="20.100000000000001" customHeight="1" x14ac:dyDescent="0.25">
      <c r="A35" s="4" t="s">
        <v>472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>
        <v>15</v>
      </c>
      <c r="P35" s="7">
        <v>1</v>
      </c>
      <c r="Q35" s="7"/>
      <c r="R35" s="7">
        <v>1</v>
      </c>
      <c r="S35" s="7"/>
      <c r="T35" s="7">
        <v>1</v>
      </c>
      <c r="U35" s="7">
        <v>1</v>
      </c>
      <c r="V35" s="7">
        <v>1</v>
      </c>
      <c r="W35" s="7"/>
      <c r="X35" s="7"/>
      <c r="Y35" s="7"/>
      <c r="Z35" s="7"/>
      <c r="AA35" s="7"/>
      <c r="AB35" s="7">
        <v>1</v>
      </c>
      <c r="AC35" s="7">
        <v>1</v>
      </c>
      <c r="AD35" s="7"/>
      <c r="AE35" s="7"/>
      <c r="AF35" s="7"/>
      <c r="AG35" s="7"/>
      <c r="AH35" s="7"/>
      <c r="AI35" s="7"/>
      <c r="AJ35" s="7"/>
      <c r="AK35" s="7"/>
      <c r="AL35" s="7">
        <v>1</v>
      </c>
      <c r="AM35" s="7"/>
      <c r="AN35" s="7"/>
      <c r="AO35" s="7">
        <v>1</v>
      </c>
      <c r="AP35" s="7">
        <v>1</v>
      </c>
      <c r="AQ35" s="7">
        <v>1</v>
      </c>
    </row>
    <row r="36" spans="1:43" ht="20.100000000000001" customHeight="1" x14ac:dyDescent="0.25">
      <c r="A36" s="4" t="s">
        <v>473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>
        <v>16</v>
      </c>
      <c r="P36" s="7">
        <v>1</v>
      </c>
      <c r="Q36" s="7"/>
      <c r="R36" s="7">
        <v>1</v>
      </c>
      <c r="S36" s="7"/>
      <c r="T36" s="7">
        <v>1</v>
      </c>
      <c r="U36" s="7">
        <v>1</v>
      </c>
      <c r="V36" s="7">
        <v>1</v>
      </c>
      <c r="W36" s="7"/>
      <c r="X36" s="7"/>
      <c r="Y36" s="7"/>
      <c r="Z36" s="7"/>
      <c r="AA36" s="7"/>
      <c r="AB36" s="7">
        <v>1</v>
      </c>
      <c r="AC36" s="7">
        <v>1</v>
      </c>
      <c r="AD36" s="7"/>
      <c r="AE36" s="7"/>
      <c r="AF36" s="7"/>
      <c r="AG36" s="7"/>
      <c r="AH36" s="7"/>
      <c r="AI36" s="7"/>
      <c r="AJ36" s="7"/>
      <c r="AK36" s="7">
        <v>1</v>
      </c>
      <c r="AL36" s="7"/>
      <c r="AM36" s="7"/>
      <c r="AN36" s="7"/>
      <c r="AO36" s="7">
        <v>1</v>
      </c>
      <c r="AP36" s="7"/>
      <c r="AQ36" s="7"/>
    </row>
    <row r="37" spans="1:43" ht="20.100000000000001" customHeight="1" x14ac:dyDescent="0.25">
      <c r="A37" s="4" t="s">
        <v>474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>
        <v>17</v>
      </c>
      <c r="P37" s="7">
        <v>1</v>
      </c>
      <c r="Q37" s="7"/>
      <c r="R37" s="7">
        <v>1</v>
      </c>
      <c r="S37" s="7"/>
      <c r="T37" s="7">
        <v>1</v>
      </c>
      <c r="U37" s="7">
        <v>1</v>
      </c>
      <c r="V37" s="7"/>
      <c r="W37" s="7">
        <v>1</v>
      </c>
      <c r="X37" s="7"/>
      <c r="Y37" s="7"/>
      <c r="Z37" s="7"/>
      <c r="AA37" s="7"/>
      <c r="AB37" s="7">
        <v>1</v>
      </c>
      <c r="AC37" s="7">
        <v>1</v>
      </c>
      <c r="AD37" s="7"/>
      <c r="AE37" s="7"/>
      <c r="AF37" s="7"/>
      <c r="AG37" s="7"/>
      <c r="AH37" s="7"/>
      <c r="AI37" s="7"/>
      <c r="AJ37" s="7"/>
      <c r="AK37" s="7">
        <v>1</v>
      </c>
      <c r="AL37" s="7"/>
      <c r="AM37" s="7"/>
      <c r="AN37" s="7"/>
      <c r="AO37" s="7">
        <v>1</v>
      </c>
      <c r="AP37" s="7"/>
      <c r="AQ37" s="7"/>
    </row>
    <row r="38" spans="1:43" ht="20.100000000000001" customHeight="1" x14ac:dyDescent="0.25">
      <c r="A38" s="4" t="s">
        <v>475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>
        <v>18</v>
      </c>
      <c r="P38" s="7">
        <v>1</v>
      </c>
      <c r="Q38" s="7"/>
      <c r="R38" s="7">
        <v>1</v>
      </c>
      <c r="S38" s="7"/>
      <c r="T38" s="7">
        <v>1</v>
      </c>
      <c r="U38" s="7"/>
      <c r="V38" s="7"/>
      <c r="W38" s="7">
        <v>1</v>
      </c>
      <c r="X38" s="7"/>
      <c r="Y38" s="7"/>
      <c r="Z38" s="7"/>
      <c r="AA38" s="7"/>
      <c r="AB38" s="7">
        <v>1</v>
      </c>
      <c r="AC38" s="7">
        <v>1</v>
      </c>
      <c r="AD38" s="7"/>
      <c r="AE38" s="7"/>
      <c r="AF38" s="7"/>
      <c r="AG38" s="7"/>
      <c r="AH38" s="7"/>
      <c r="AI38" s="7"/>
      <c r="AJ38" s="7"/>
      <c r="AK38" s="7"/>
      <c r="AL38" s="7">
        <v>1</v>
      </c>
      <c r="AM38" s="7"/>
      <c r="AN38" s="7"/>
      <c r="AO38" s="7">
        <v>1</v>
      </c>
      <c r="AP38" s="7"/>
      <c r="AQ38" s="7"/>
    </row>
    <row r="39" spans="1:43" ht="20.100000000000001" customHeight="1" x14ac:dyDescent="0.25">
      <c r="A39" s="4" t="s">
        <v>476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7">
        <v>4</v>
      </c>
      <c r="Q39" s="7"/>
      <c r="R39" s="7">
        <v>4</v>
      </c>
      <c r="S39" s="7"/>
      <c r="T39" s="7">
        <v>4</v>
      </c>
      <c r="U39" s="7">
        <v>1</v>
      </c>
      <c r="V39" s="7">
        <v>3</v>
      </c>
      <c r="W39" s="7"/>
      <c r="X39" s="7"/>
      <c r="Y39" s="7">
        <v>1</v>
      </c>
      <c r="Z39" s="7"/>
      <c r="AA39" s="7"/>
      <c r="AB39" s="7">
        <v>4</v>
      </c>
      <c r="AC39" s="7">
        <v>4</v>
      </c>
      <c r="AD39" s="7"/>
      <c r="AE39" s="7"/>
      <c r="AF39" s="7"/>
      <c r="AG39" s="7"/>
      <c r="AH39" s="7">
        <v>1</v>
      </c>
      <c r="AI39" s="7"/>
      <c r="AJ39" s="7"/>
      <c r="AK39" s="7"/>
      <c r="AL39" s="7">
        <v>3</v>
      </c>
      <c r="AM39" s="7">
        <v>1</v>
      </c>
      <c r="AN39" s="7"/>
      <c r="AO39" s="7">
        <v>3</v>
      </c>
      <c r="AP39" s="7">
        <v>2</v>
      </c>
      <c r="AQ39" s="7">
        <v>2</v>
      </c>
    </row>
    <row r="40" spans="1:43" ht="20.100000000000001" customHeight="1" x14ac:dyDescent="0.25">
      <c r="A40" s="4" t="s">
        <v>477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>
        <v>20</v>
      </c>
      <c r="P40" s="7">
        <v>1</v>
      </c>
      <c r="Q40" s="7"/>
      <c r="R40" s="7">
        <v>1</v>
      </c>
      <c r="S40" s="7"/>
      <c r="T40" s="7">
        <v>1</v>
      </c>
      <c r="U40" s="7"/>
      <c r="V40" s="7">
        <v>1</v>
      </c>
      <c r="W40" s="7"/>
      <c r="X40" s="7"/>
      <c r="Y40" s="7"/>
      <c r="Z40" s="7"/>
      <c r="AA40" s="7"/>
      <c r="AB40" s="7">
        <v>1</v>
      </c>
      <c r="AC40" s="7">
        <v>1</v>
      </c>
      <c r="AD40" s="7"/>
      <c r="AE40" s="7"/>
      <c r="AF40" s="7"/>
      <c r="AG40" s="7"/>
      <c r="AH40" s="7"/>
      <c r="AI40" s="7"/>
      <c r="AJ40" s="7"/>
      <c r="AK40" s="7"/>
      <c r="AL40" s="7">
        <v>1</v>
      </c>
      <c r="AM40" s="7"/>
      <c r="AN40" s="7"/>
      <c r="AO40" s="7">
        <v>1</v>
      </c>
      <c r="AP40" s="7">
        <v>1</v>
      </c>
      <c r="AQ40" s="7">
        <v>1</v>
      </c>
    </row>
    <row r="41" spans="1:43" ht="20.100000000000001" customHeight="1" x14ac:dyDescent="0.25">
      <c r="A41" s="4" t="s">
        <v>478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7">
        <v>0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ht="20.100000000000001" customHeight="1" x14ac:dyDescent="0.25">
      <c r="A42" s="4" t="s">
        <v>479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>
        <v>22</v>
      </c>
      <c r="P42" s="7">
        <v>0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</row>
    <row r="43" spans="1:43" ht="20.100000000000001" customHeight="1" x14ac:dyDescent="0.25">
      <c r="A43" s="4" t="s">
        <v>480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7"/>
      <c r="Q43" s="7">
        <v>1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</row>
    <row r="44" spans="1:43" ht="20.100000000000001" customHeight="1" x14ac:dyDescent="0.25">
      <c r="A44" s="4" t="s">
        <v>481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7">
        <v>1</v>
      </c>
      <c r="Q44" s="7"/>
      <c r="R44" s="7">
        <v>1</v>
      </c>
      <c r="S44" s="7"/>
      <c r="T44" s="7">
        <v>1</v>
      </c>
      <c r="U44" s="7"/>
      <c r="V44" s="7"/>
      <c r="W44" s="7">
        <v>1</v>
      </c>
      <c r="X44" s="7"/>
      <c r="Y44" s="7"/>
      <c r="Z44" s="7"/>
      <c r="AA44" s="7"/>
      <c r="AB44" s="7">
        <v>1</v>
      </c>
      <c r="AC44" s="7">
        <v>1</v>
      </c>
      <c r="AD44" s="7"/>
      <c r="AE44" s="7"/>
      <c r="AF44" s="7"/>
      <c r="AG44" s="7"/>
      <c r="AH44" s="7"/>
      <c r="AI44" s="7"/>
      <c r="AJ44" s="7"/>
      <c r="AK44" s="7"/>
      <c r="AL44" s="7">
        <v>1</v>
      </c>
      <c r="AM44" s="7"/>
      <c r="AN44" s="7"/>
      <c r="AO44" s="7">
        <v>1</v>
      </c>
      <c r="AP44" s="7"/>
      <c r="AQ44" s="7"/>
    </row>
    <row r="45" spans="1:43" ht="20.100000000000001" customHeight="1" x14ac:dyDescent="0.25">
      <c r="A45" s="4" t="s">
        <v>482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</row>
    <row r="46" spans="1:43" ht="20.100000000000001" customHeight="1" x14ac:dyDescent="0.25">
      <c r="A46" s="4" t="s">
        <v>483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6">
        <v>26</v>
      </c>
      <c r="P46" s="7">
        <v>4</v>
      </c>
      <c r="Q46" s="7"/>
      <c r="R46" s="7">
        <v>2</v>
      </c>
      <c r="S46" s="7"/>
      <c r="T46" s="7">
        <v>4</v>
      </c>
      <c r="U46" s="7">
        <v>4</v>
      </c>
      <c r="V46" s="7">
        <v>1</v>
      </c>
      <c r="W46" s="7">
        <v>2</v>
      </c>
      <c r="X46" s="7"/>
      <c r="Y46" s="7">
        <v>1</v>
      </c>
      <c r="Z46" s="7"/>
      <c r="AA46" s="7"/>
      <c r="AB46" s="7">
        <v>4</v>
      </c>
      <c r="AC46" s="7">
        <v>2</v>
      </c>
      <c r="AD46" s="7"/>
      <c r="AE46" s="7"/>
      <c r="AF46" s="7"/>
      <c r="AG46" s="7"/>
      <c r="AH46" s="7">
        <v>1</v>
      </c>
      <c r="AI46" s="7"/>
      <c r="AJ46" s="7">
        <v>1</v>
      </c>
      <c r="AK46" s="7">
        <v>1</v>
      </c>
      <c r="AL46" s="7">
        <v>1</v>
      </c>
      <c r="AM46" s="7"/>
      <c r="AN46" s="7">
        <v>1</v>
      </c>
      <c r="AO46" s="7">
        <v>3</v>
      </c>
      <c r="AP46" s="7">
        <v>1</v>
      </c>
      <c r="AQ46" s="7">
        <v>1</v>
      </c>
    </row>
    <row r="47" spans="1:43" ht="20.100000000000001" customHeight="1" x14ac:dyDescent="0.25">
      <c r="A47" s="4" t="s">
        <v>484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6">
        <v>27</v>
      </c>
      <c r="P47" s="7">
        <v>1</v>
      </c>
      <c r="Q47" s="7"/>
      <c r="R47" s="7">
        <v>1</v>
      </c>
      <c r="S47" s="7"/>
      <c r="T47" s="7">
        <v>1</v>
      </c>
      <c r="U47" s="7">
        <v>1</v>
      </c>
      <c r="V47" s="7">
        <v>1</v>
      </c>
      <c r="W47" s="7"/>
      <c r="X47" s="7"/>
      <c r="Y47" s="7"/>
      <c r="Z47" s="7">
        <v>1</v>
      </c>
      <c r="AA47" s="7"/>
      <c r="AB47" s="7">
        <v>1</v>
      </c>
      <c r="AC47" s="7">
        <v>1</v>
      </c>
      <c r="AD47" s="7"/>
      <c r="AE47" s="7"/>
      <c r="AF47" s="7"/>
      <c r="AG47" s="7"/>
      <c r="AH47" s="7"/>
      <c r="AI47" s="7"/>
      <c r="AJ47" s="7"/>
      <c r="AK47" s="7"/>
      <c r="AL47" s="7">
        <v>1</v>
      </c>
      <c r="AM47" s="7"/>
      <c r="AN47" s="7"/>
      <c r="AO47" s="7">
        <v>1</v>
      </c>
      <c r="AP47" s="7">
        <v>1</v>
      </c>
      <c r="AQ47" s="7">
        <v>1</v>
      </c>
    </row>
    <row r="48" spans="1:43" ht="20.100000000000001" customHeight="1" x14ac:dyDescent="0.25">
      <c r="A48" s="4" t="s">
        <v>485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6">
        <v>28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</row>
    <row r="49" spans="1:43" ht="20.100000000000001" customHeight="1" x14ac:dyDescent="0.25">
      <c r="A49" s="4" t="s">
        <v>520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v>29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</row>
    <row r="50" spans="1:43" ht="20.100000000000001" customHeight="1" x14ac:dyDescent="0.25">
      <c r="A50" s="4" t="s">
        <v>521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v>30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</row>
    <row r="51" spans="1:43" ht="20.100000000000001" customHeight="1" x14ac:dyDescent="0.25">
      <c r="A51" s="4" t="s">
        <v>522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v>31</v>
      </c>
      <c r="P51" s="7">
        <v>1</v>
      </c>
      <c r="Q51" s="7"/>
      <c r="R51" s="7">
        <v>1</v>
      </c>
      <c r="S51" s="7"/>
      <c r="T51" s="7">
        <v>1</v>
      </c>
      <c r="U51" s="7">
        <v>1</v>
      </c>
      <c r="V51" s="7">
        <v>1</v>
      </c>
      <c r="W51" s="7"/>
      <c r="X51" s="7"/>
      <c r="Y51" s="7"/>
      <c r="Z51" s="7"/>
      <c r="AA51" s="7"/>
      <c r="AB51" s="7">
        <v>1</v>
      </c>
      <c r="AC51" s="7">
        <v>1</v>
      </c>
      <c r="AD51" s="7"/>
      <c r="AE51" s="7"/>
      <c r="AF51" s="7"/>
      <c r="AG51" s="7"/>
      <c r="AH51" s="7"/>
      <c r="AI51" s="7"/>
      <c r="AJ51" s="7"/>
      <c r="AK51" s="7"/>
      <c r="AL51" s="7">
        <v>1</v>
      </c>
      <c r="AM51" s="7"/>
      <c r="AN51" s="7"/>
      <c r="AO51" s="7">
        <v>1</v>
      </c>
      <c r="AP51" s="7">
        <v>1</v>
      </c>
      <c r="AQ51" s="7">
        <v>1</v>
      </c>
    </row>
    <row r="52" spans="1:43" ht="20.100000000000001" customHeight="1" x14ac:dyDescent="0.25">
      <c r="A52" s="4" t="s">
        <v>523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v>32</v>
      </c>
      <c r="P52" s="7">
        <v>1</v>
      </c>
      <c r="Q52" s="7"/>
      <c r="R52" s="7">
        <v>1</v>
      </c>
      <c r="S52" s="7"/>
      <c r="T52" s="7">
        <v>1</v>
      </c>
      <c r="U52" s="7">
        <v>1</v>
      </c>
      <c r="V52" s="7">
        <v>1</v>
      </c>
      <c r="W52" s="7"/>
      <c r="X52" s="7"/>
      <c r="Y52" s="7"/>
      <c r="Z52" s="7"/>
      <c r="AA52" s="7"/>
      <c r="AB52" s="7"/>
      <c r="AC52" s="7"/>
      <c r="AD52" s="7">
        <v>1</v>
      </c>
      <c r="AE52" s="7">
        <v>1</v>
      </c>
      <c r="AF52" s="7"/>
      <c r="AG52" s="7"/>
      <c r="AH52" s="7"/>
      <c r="AI52" s="7"/>
      <c r="AJ52" s="7"/>
      <c r="AK52" s="7"/>
      <c r="AL52" s="7">
        <v>1</v>
      </c>
      <c r="AM52" s="7"/>
      <c r="AN52" s="7"/>
      <c r="AO52" s="7">
        <v>1</v>
      </c>
      <c r="AP52" s="7"/>
      <c r="AQ52" s="7"/>
    </row>
    <row r="53" spans="1:43" ht="20.100000000000001" customHeight="1" x14ac:dyDescent="0.25">
      <c r="A53" s="4" t="s">
        <v>524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v>33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ht="20.100000000000001" customHeight="1" x14ac:dyDescent="0.25">
      <c r="A54" s="4" t="s">
        <v>405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v>34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</row>
    <row r="55" spans="1:43" ht="20.100000000000001" customHeight="1" x14ac:dyDescent="0.25">
      <c r="A55" s="4" t="s">
        <v>525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v>35</v>
      </c>
      <c r="P55" s="7">
        <v>2</v>
      </c>
      <c r="Q55" s="7">
        <v>1</v>
      </c>
      <c r="R55" s="7">
        <v>1</v>
      </c>
      <c r="S55" s="7"/>
      <c r="T55" s="7">
        <v>2</v>
      </c>
      <c r="U55" s="7">
        <v>2</v>
      </c>
      <c r="V55" s="7">
        <v>1</v>
      </c>
      <c r="W55" s="7"/>
      <c r="X55" s="7">
        <v>1</v>
      </c>
      <c r="Y55" s="7"/>
      <c r="Z55" s="7"/>
      <c r="AA55" s="7"/>
      <c r="AB55" s="7">
        <v>2</v>
      </c>
      <c r="AC55" s="7">
        <v>1</v>
      </c>
      <c r="AD55" s="7"/>
      <c r="AE55" s="7"/>
      <c r="AF55" s="7"/>
      <c r="AG55" s="7"/>
      <c r="AH55" s="7"/>
      <c r="AI55" s="7">
        <v>1</v>
      </c>
      <c r="AJ55" s="7"/>
      <c r="AK55" s="7"/>
      <c r="AL55" s="7">
        <v>1</v>
      </c>
      <c r="AM55" s="7"/>
      <c r="AN55" s="7"/>
      <c r="AO55" s="7">
        <v>2</v>
      </c>
      <c r="AP55" s="7">
        <v>1</v>
      </c>
      <c r="AQ55" s="7"/>
    </row>
    <row r="56" spans="1:43" ht="60" customHeight="1" x14ac:dyDescent="0.25">
      <c r="A56" s="4" t="s">
        <v>526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v>36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ht="60" customHeight="1" x14ac:dyDescent="0.25">
      <c r="A57" s="4" t="s">
        <v>486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v>37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ht="20.100000000000001" customHeight="1" x14ac:dyDescent="0.25">
      <c r="A58" s="4" t="s">
        <v>487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>
        <v>38</v>
      </c>
      <c r="P58" s="7">
        <v>1</v>
      </c>
      <c r="Q58" s="7"/>
      <c r="R58" s="7">
        <v>1</v>
      </c>
      <c r="S58" s="7"/>
      <c r="T58" s="7">
        <v>1</v>
      </c>
      <c r="U58" s="7">
        <v>1</v>
      </c>
      <c r="V58" s="7"/>
      <c r="W58" s="7"/>
      <c r="X58" s="7"/>
      <c r="Y58" s="7">
        <v>1</v>
      </c>
      <c r="Z58" s="7">
        <v>1</v>
      </c>
      <c r="AA58" s="7"/>
      <c r="AB58" s="7"/>
      <c r="AC58" s="7"/>
      <c r="AD58" s="7">
        <v>1</v>
      </c>
      <c r="AE58" s="7"/>
      <c r="AF58" s="7"/>
      <c r="AG58" s="7"/>
      <c r="AH58" s="7"/>
      <c r="AI58" s="7">
        <v>1</v>
      </c>
      <c r="AJ58" s="7"/>
      <c r="AK58" s="7"/>
      <c r="AL58" s="7"/>
      <c r="AM58" s="7"/>
      <c r="AN58" s="7">
        <v>1</v>
      </c>
      <c r="AO58" s="7"/>
      <c r="AP58" s="7"/>
      <c r="AQ58" s="7"/>
    </row>
    <row r="59" spans="1:43" ht="50.1" customHeight="1" x14ac:dyDescent="0.25">
      <c r="A59" s="4" t="s">
        <v>511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>
        <v>39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ht="20.100000000000001" customHeight="1" x14ac:dyDescent="0.25">
      <c r="A60" s="4" t="s">
        <v>488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>
        <v>40</v>
      </c>
      <c r="P60" s="7">
        <v>14</v>
      </c>
      <c r="Q60" s="7"/>
      <c r="R60" s="7">
        <v>11</v>
      </c>
      <c r="S60" s="7"/>
      <c r="T60" s="7">
        <v>14</v>
      </c>
      <c r="U60" s="7"/>
      <c r="V60" s="7"/>
      <c r="W60" s="7"/>
      <c r="X60" s="7"/>
      <c r="Y60" s="7">
        <v>14</v>
      </c>
      <c r="Z60" s="7"/>
      <c r="AA60" s="7"/>
      <c r="AB60" s="7"/>
      <c r="AC60" s="7"/>
      <c r="AD60" s="7"/>
      <c r="AE60" s="7"/>
      <c r="AF60" s="7"/>
      <c r="AG60" s="7">
        <v>14</v>
      </c>
      <c r="AH60" s="7">
        <v>6</v>
      </c>
      <c r="AI60" s="7">
        <v>4</v>
      </c>
      <c r="AJ60" s="7">
        <v>4</v>
      </c>
      <c r="AK60" s="7"/>
      <c r="AL60" s="7"/>
      <c r="AM60" s="7"/>
      <c r="AN60" s="7"/>
      <c r="AO60" s="7">
        <v>14</v>
      </c>
      <c r="AP60" s="7"/>
      <c r="AQ60" s="7"/>
    </row>
    <row r="61" spans="1:43" ht="60" customHeight="1" x14ac:dyDescent="0.25">
      <c r="A61" s="12" t="s">
        <v>529</v>
      </c>
      <c r="O61" s="13">
        <v>41</v>
      </c>
      <c r="P61" s="14">
        <v>1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ht="20.100000000000001" customHeight="1" x14ac:dyDescent="0.25">
      <c r="A62" s="16" t="s">
        <v>519</v>
      </c>
      <c r="O62" s="13">
        <v>42</v>
      </c>
      <c r="P62" s="14">
        <v>1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ht="30" customHeight="1" x14ac:dyDescent="0.25">
      <c r="A63" s="16" t="s">
        <v>518</v>
      </c>
      <c r="O63" s="13">
        <v>43</v>
      </c>
      <c r="P63" s="14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ht="20.100000000000001" customHeight="1" x14ac:dyDescent="0.25">
      <c r="A64" s="16" t="s">
        <v>517</v>
      </c>
      <c r="O64" s="13">
        <v>44</v>
      </c>
      <c r="P64" s="14">
        <v>1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ht="45" customHeight="1" x14ac:dyDescent="0.25">
      <c r="A65" s="44" t="s">
        <v>281</v>
      </c>
      <c r="O65" s="13">
        <v>45</v>
      </c>
      <c r="P65" s="14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ht="20.100000000000001" customHeight="1" x14ac:dyDescent="0.25">
      <c r="A66" s="16" t="s">
        <v>328</v>
      </c>
      <c r="O66" s="13">
        <v>46</v>
      </c>
      <c r="P66" s="14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ht="20.100000000000001" customHeight="1" x14ac:dyDescent="0.25">
      <c r="A67" s="16" t="s">
        <v>643</v>
      </c>
      <c r="O67" s="13">
        <v>47</v>
      </c>
      <c r="P67" s="14">
        <v>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ht="38.25" x14ac:dyDescent="0.25">
      <c r="A68" s="16" t="s">
        <v>644</v>
      </c>
      <c r="O68" s="13">
        <v>48</v>
      </c>
      <c r="P68" s="14">
        <v>4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72" spans="1:43" ht="39" customHeight="1" x14ac:dyDescent="0.2">
      <c r="P72" s="117" t="s">
        <v>489</v>
      </c>
      <c r="Q72" s="117"/>
      <c r="R72" s="117"/>
      <c r="S72" s="117"/>
    </row>
    <row r="73" spans="1:43" ht="15.75" x14ac:dyDescent="0.25">
      <c r="P73" s="118" t="s">
        <v>490</v>
      </c>
      <c r="Q73" s="118"/>
      <c r="R73" s="118"/>
      <c r="S73" s="118"/>
      <c r="T73" s="122" t="s">
        <v>836</v>
      </c>
      <c r="U73" s="122"/>
      <c r="V73" s="122"/>
      <c r="X73" s="122" t="s">
        <v>837</v>
      </c>
      <c r="Y73" s="122"/>
      <c r="Z73" s="122"/>
      <c r="AB73" s="10"/>
    </row>
    <row r="74" spans="1:43" x14ac:dyDescent="0.2">
      <c r="T74" s="121" t="s">
        <v>491</v>
      </c>
      <c r="U74" s="121"/>
      <c r="V74" s="121"/>
      <c r="X74" s="121" t="s">
        <v>492</v>
      </c>
      <c r="Y74" s="121"/>
      <c r="Z74" s="121"/>
      <c r="AB74" s="11" t="s">
        <v>493</v>
      </c>
    </row>
    <row r="76" spans="1:43" ht="15.75" x14ac:dyDescent="0.25">
      <c r="T76" s="122">
        <v>88115338006</v>
      </c>
      <c r="U76" s="122"/>
      <c r="V76" s="122"/>
      <c r="X76" s="123">
        <v>41907</v>
      </c>
      <c r="Y76" s="123"/>
      <c r="Z76" s="123"/>
    </row>
    <row r="77" spans="1:43" x14ac:dyDescent="0.2">
      <c r="T77" s="121" t="s">
        <v>494</v>
      </c>
      <c r="U77" s="121"/>
      <c r="V77" s="121"/>
      <c r="X77" s="121" t="s">
        <v>495</v>
      </c>
      <c r="Y77" s="121"/>
      <c r="Z77" s="121"/>
    </row>
  </sheetData>
  <sheetProtection password="E2BC" sheet="1" objects="1" scenarios="1" selectLockedCells="1"/>
  <mergeCells count="24">
    <mergeCell ref="T77:V77"/>
    <mergeCell ref="X77:Z77"/>
    <mergeCell ref="T73:V73"/>
    <mergeCell ref="X73:Z73"/>
    <mergeCell ref="T74:V74"/>
    <mergeCell ref="X74:Z74"/>
    <mergeCell ref="T76:V76"/>
    <mergeCell ref="X76:Z76"/>
    <mergeCell ref="AH17:AL18"/>
    <mergeCell ref="AM17:AQ18"/>
    <mergeCell ref="S18:T18"/>
    <mergeCell ref="U18:U19"/>
    <mergeCell ref="V18:Y18"/>
    <mergeCell ref="P72:S72"/>
    <mergeCell ref="P73:S73"/>
    <mergeCell ref="P16:AC16"/>
    <mergeCell ref="A17:A19"/>
    <mergeCell ref="O17:O19"/>
    <mergeCell ref="P17:P19"/>
    <mergeCell ref="Q17:Q19"/>
    <mergeCell ref="R17:R19"/>
    <mergeCell ref="S17:Y17"/>
    <mergeCell ref="Z17:AA18"/>
    <mergeCell ref="AB17:AG18"/>
  </mergeCells>
  <phoneticPr fontId="5" type="noConversion"/>
  <dataValidations count="3">
    <dataValidation type="whole" allowBlank="1" showInputMessage="1" showErrorMessage="1" errorTitle="Ошибка вввода" error="Попытка ввести данные отличные от числовых или целочисленных" sqref="P21:AQ60">
      <formula1>0</formula1>
      <formula2>999999999999</formula2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61:AQ68">
      <formula1>0</formula1>
      <formula2>999999999999</formula2>
    </dataValidation>
    <dataValidation type="date" allowBlank="1" showInputMessage="1" showErrorMessage="1" sqref="X76:Z76">
      <formula1>40179</formula1>
      <formula2>43831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4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9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26.83203125" customWidth="1"/>
    <col min="2" max="14" width="2.33203125" hidden="1" customWidth="1"/>
    <col min="15" max="15" width="7.5" bestFit="1" customWidth="1"/>
    <col min="16" max="17" width="18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24" t="s">
        <v>532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 x14ac:dyDescent="0.2">
      <c r="A18" s="125" t="s">
        <v>533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ht="39.950000000000003" customHeight="1" x14ac:dyDescent="0.2">
      <c r="A19" s="2" t="s">
        <v>429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430</v>
      </c>
      <c r="P19" s="2" t="s">
        <v>431</v>
      </c>
      <c r="Q19" s="2" t="s">
        <v>530</v>
      </c>
    </row>
    <row r="20" spans="1:17" x14ac:dyDescent="0.2">
      <c r="A20" s="41">
        <v>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>
        <v>2</v>
      </c>
      <c r="P20" s="41">
        <v>3</v>
      </c>
      <c r="Q20" s="3">
        <v>4</v>
      </c>
    </row>
    <row r="21" spans="1:17" ht="15.75" x14ac:dyDescent="0.25">
      <c r="A21" s="43" t="s">
        <v>531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">
        <v>1</v>
      </c>
      <c r="P21" s="7"/>
      <c r="Q21" s="7"/>
    </row>
  </sheetData>
  <sheetProtection selectLockedCells="1"/>
  <mergeCells count="2">
    <mergeCell ref="A17:Q17"/>
    <mergeCell ref="A18:Q18"/>
  </mergeCells>
  <phoneticPr fontId="5" type="noConversion"/>
  <dataValidations count="1">
    <dataValidation type="whole" allowBlank="1" showInputMessage="1" showErrorMessage="1" errorTitle="Ошибка вввода" error="Попытка ввес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744"/>
  <sheetViews>
    <sheetView workbookViewId="0">
      <selection activeCell="H9" sqref="H9"/>
    </sheetView>
  </sheetViews>
  <sheetFormatPr defaultRowHeight="12.75" x14ac:dyDescent="0.2"/>
  <cols>
    <col min="5" max="5" width="88.83203125" customWidth="1"/>
    <col min="7" max="7" width="10.1640625" customWidth="1"/>
    <col min="9" max="9" width="5.1640625" customWidth="1"/>
    <col min="10" max="10" width="19.33203125" bestFit="1" customWidth="1"/>
    <col min="11" max="11" width="5.1640625" customWidth="1"/>
    <col min="12" max="12" width="46.1640625" bestFit="1" customWidth="1"/>
    <col min="13" max="13" width="16" bestFit="1" customWidth="1"/>
    <col min="14" max="14" width="13.6640625" customWidth="1"/>
    <col min="15" max="15" width="26.83203125" bestFit="1" customWidth="1"/>
    <col min="16" max="16" width="37.83203125" customWidth="1"/>
    <col min="17" max="17" width="5.1640625" customWidth="1"/>
  </cols>
  <sheetData>
    <row r="1" spans="1:16" x14ac:dyDescent="0.2">
      <c r="A1" s="45" t="s">
        <v>534</v>
      </c>
      <c r="B1" s="46"/>
      <c r="C1" s="46"/>
      <c r="D1" s="45"/>
      <c r="E1" s="46"/>
      <c r="F1" s="46"/>
      <c r="G1" s="46"/>
      <c r="H1" s="46"/>
      <c r="J1" s="50" t="s">
        <v>407</v>
      </c>
      <c r="K1" s="50"/>
      <c r="L1" s="51"/>
      <c r="M1" s="51"/>
      <c r="O1" s="50" t="s">
        <v>424</v>
      </c>
      <c r="P1" s="51"/>
    </row>
    <row r="2" spans="1:16" x14ac:dyDescent="0.2">
      <c r="A2" s="47" t="s">
        <v>535</v>
      </c>
      <c r="B2" s="47" t="s">
        <v>536</v>
      </c>
      <c r="C2" s="47" t="s">
        <v>537</v>
      </c>
      <c r="D2" s="47" t="s">
        <v>538</v>
      </c>
      <c r="E2" s="47" t="s">
        <v>539</v>
      </c>
      <c r="F2" s="47" t="s">
        <v>540</v>
      </c>
      <c r="G2" s="47" t="s">
        <v>541</v>
      </c>
      <c r="H2" s="47" t="s">
        <v>542</v>
      </c>
      <c r="J2" s="52" t="s">
        <v>408</v>
      </c>
      <c r="K2" s="52" t="s">
        <v>409</v>
      </c>
      <c r="L2" s="52" t="s">
        <v>539</v>
      </c>
      <c r="M2" s="52" t="s">
        <v>410</v>
      </c>
      <c r="O2" s="54" t="s">
        <v>425</v>
      </c>
      <c r="P2" s="54" t="s">
        <v>426</v>
      </c>
    </row>
    <row r="3" spans="1:16" x14ac:dyDescent="0.2">
      <c r="A3" s="48">
        <f t="shared" ref="A3:A66" si="0">P_3</f>
        <v>609541</v>
      </c>
      <c r="B3" s="48">
        <v>0</v>
      </c>
      <c r="C3" s="48">
        <v>0</v>
      </c>
      <c r="D3" s="48">
        <v>0</v>
      </c>
      <c r="E3" s="48" t="str">
        <f>CONCATENATE("Количество ошибок в документе: ",H3)</f>
        <v>Количество ошибок в документе: 0</v>
      </c>
      <c r="F3" s="48"/>
      <c r="G3" s="48"/>
      <c r="H3" s="48">
        <f>SUM(H4:H7,H8)</f>
        <v>0</v>
      </c>
      <c r="J3" s="1" t="s">
        <v>411</v>
      </c>
      <c r="K3" s="1">
        <v>1</v>
      </c>
      <c r="L3" s="1" t="s">
        <v>412</v>
      </c>
      <c r="M3" s="1" t="s">
        <v>516</v>
      </c>
    </row>
    <row r="4" spans="1:16" x14ac:dyDescent="0.2">
      <c r="A4" s="49">
        <f t="shared" si="0"/>
        <v>609541</v>
      </c>
      <c r="B4" s="1">
        <v>0</v>
      </c>
      <c r="C4" s="1">
        <v>1</v>
      </c>
      <c r="D4" s="1">
        <v>1</v>
      </c>
      <c r="E4" s="1" t="s">
        <v>543</v>
      </c>
      <c r="F4" s="49"/>
      <c r="G4" s="49"/>
      <c r="H4" s="1">
        <f>IF(LEN(P_1)&lt;&gt;0,0,1)</f>
        <v>0</v>
      </c>
      <c r="J4" s="1" t="s">
        <v>413</v>
      </c>
      <c r="K4" s="1">
        <v>2</v>
      </c>
      <c r="L4" s="1" t="s">
        <v>414</v>
      </c>
      <c r="M4" s="1" t="str">
        <f>IF(P_1=0,"Нет данных",P_1)</f>
        <v>Муниципальное бюджетное общеобразовательное учреждение "Лицей №10"</v>
      </c>
      <c r="O4" s="55">
        <f ca="1">TODAY()</f>
        <v>41955</v>
      </c>
      <c r="P4">
        <v>0</v>
      </c>
    </row>
    <row r="5" spans="1:16" x14ac:dyDescent="0.2">
      <c r="A5" s="49">
        <f t="shared" si="0"/>
        <v>609541</v>
      </c>
      <c r="B5" s="1">
        <v>0</v>
      </c>
      <c r="C5" s="1">
        <v>2</v>
      </c>
      <c r="D5" s="1">
        <v>2</v>
      </c>
      <c r="E5" s="1" t="s">
        <v>544</v>
      </c>
      <c r="F5" s="49"/>
      <c r="G5" s="49"/>
      <c r="H5" s="1">
        <f>IF(LEN(P_2)&lt;&gt;0,0,1)</f>
        <v>0</v>
      </c>
      <c r="J5" s="1" t="s">
        <v>415</v>
      </c>
      <c r="K5" s="1">
        <v>3</v>
      </c>
      <c r="L5" s="1" t="s">
        <v>416</v>
      </c>
      <c r="M5" s="1" t="str">
        <f>IF(P_2=0,"Нет данных",P_2)</f>
        <v>182104 г.Великие Луки, ул.Гастелло, д.8</v>
      </c>
    </row>
    <row r="6" spans="1:16" x14ac:dyDescent="0.2">
      <c r="A6" s="49">
        <f t="shared" si="0"/>
        <v>609541</v>
      </c>
      <c r="B6" s="1">
        <v>0</v>
      </c>
      <c r="C6" s="1">
        <v>3</v>
      </c>
      <c r="D6" s="1">
        <v>3</v>
      </c>
      <c r="E6" s="1" t="s">
        <v>545</v>
      </c>
      <c r="F6" s="49"/>
      <c r="G6" s="49"/>
      <c r="H6" s="1">
        <f>IF(LEN(P_3)&lt;&gt;0,0,1)</f>
        <v>0</v>
      </c>
      <c r="J6" s="1" t="s">
        <v>417</v>
      </c>
      <c r="K6" s="1">
        <v>4</v>
      </c>
      <c r="L6" s="1" t="s">
        <v>418</v>
      </c>
      <c r="M6" s="1" t="str">
        <f>TEXT(P_3,"0000000")</f>
        <v>0609541</v>
      </c>
    </row>
    <row r="7" spans="1:16" x14ac:dyDescent="0.2">
      <c r="A7" s="49">
        <f t="shared" si="0"/>
        <v>609541</v>
      </c>
      <c r="B7" s="1">
        <v>0</v>
      </c>
      <c r="C7" s="1">
        <v>4</v>
      </c>
      <c r="D7" s="1">
        <v>4</v>
      </c>
      <c r="E7" s="1" t="s">
        <v>546</v>
      </c>
      <c r="F7" s="49"/>
      <c r="G7" s="49"/>
      <c r="H7" s="1">
        <f>IF(LEN(P_4)&lt;&gt;0,0,1)</f>
        <v>0</v>
      </c>
      <c r="J7" s="1" t="s">
        <v>419</v>
      </c>
      <c r="K7" s="1">
        <v>5</v>
      </c>
      <c r="L7" s="1" t="s">
        <v>420</v>
      </c>
      <c r="M7" s="1">
        <f>IF(P_4=0,"Нет данных",P_4)</f>
        <v>49046396</v>
      </c>
    </row>
    <row r="8" spans="1:16" x14ac:dyDescent="0.2">
      <c r="A8" s="48">
        <f>P_3</f>
        <v>609541</v>
      </c>
      <c r="B8" s="48">
        <v>1</v>
      </c>
      <c r="C8" s="48">
        <v>0</v>
      </c>
      <c r="D8" s="48">
        <v>0</v>
      </c>
      <c r="E8" s="48" t="str">
        <f>CONCATENATE("Количество ошибок в разделе 1: ",H8)</f>
        <v>Количество ошибок в разделе 1: 0</v>
      </c>
      <c r="F8" s="48"/>
      <c r="G8" s="48"/>
      <c r="H8" s="48">
        <f>SUM(H9:H692)</f>
        <v>0</v>
      </c>
      <c r="J8" s="1" t="s">
        <v>421</v>
      </c>
      <c r="K8" s="1">
        <v>6</v>
      </c>
      <c r="L8" s="1" t="s">
        <v>422</v>
      </c>
      <c r="M8" s="1" t="str">
        <f>IF(P_5=0,"Нет данных",P_5)</f>
        <v>Нет данных</v>
      </c>
    </row>
    <row r="9" spans="1:16" x14ac:dyDescent="0.2">
      <c r="A9" s="49">
        <f t="shared" si="0"/>
        <v>609541</v>
      </c>
      <c r="B9" s="49">
        <v>1</v>
      </c>
      <c r="C9" s="49">
        <v>1</v>
      </c>
      <c r="D9" s="49">
        <v>1</v>
      </c>
      <c r="E9" t="s">
        <v>547</v>
      </c>
      <c r="H9">
        <f>IF('Раздел 1'!P21=SUM('Раздел 1'!P22,'Раздел 1'!P27,'Раздел 1'!P58,'Раздел 1'!P60),0,1)</f>
        <v>0</v>
      </c>
      <c r="J9" s="53" t="s">
        <v>423</v>
      </c>
      <c r="K9" s="49"/>
      <c r="L9" s="49"/>
      <c r="M9" s="49"/>
    </row>
    <row r="10" spans="1:16" x14ac:dyDescent="0.2">
      <c r="A10" s="49">
        <f t="shared" si="0"/>
        <v>609541</v>
      </c>
      <c r="B10" s="49">
        <v>1</v>
      </c>
      <c r="C10" s="49">
        <v>2</v>
      </c>
      <c r="D10" s="49">
        <v>2</v>
      </c>
      <c r="E10" t="s">
        <v>816</v>
      </c>
      <c r="H10">
        <f>IF('Раздел 1'!Q21=SUM('Раздел 1'!Q22,'Раздел 1'!Q27,'Раздел 1'!Q58,'Раздел 1'!Q60),0,1)</f>
        <v>0</v>
      </c>
      <c r="J10" s="53"/>
      <c r="K10" s="49"/>
      <c r="L10" s="49"/>
      <c r="M10" s="49"/>
    </row>
    <row r="11" spans="1:16" x14ac:dyDescent="0.2">
      <c r="A11" s="49">
        <f t="shared" si="0"/>
        <v>609541</v>
      </c>
      <c r="B11" s="49">
        <v>1</v>
      </c>
      <c r="C11" s="49">
        <v>3</v>
      </c>
      <c r="D11" s="49">
        <v>3</v>
      </c>
      <c r="E11" t="s">
        <v>548</v>
      </c>
      <c r="H11">
        <f>IF('Раздел 1'!R21=SUM('Раздел 1'!R22,'Раздел 1'!R27,'Раздел 1'!R58,'Раздел 1'!R60),0,1)</f>
        <v>0</v>
      </c>
    </row>
    <row r="12" spans="1:16" x14ac:dyDescent="0.2">
      <c r="A12" s="49">
        <f t="shared" si="0"/>
        <v>609541</v>
      </c>
      <c r="B12" s="49">
        <v>1</v>
      </c>
      <c r="C12" s="49">
        <v>4</v>
      </c>
      <c r="D12" s="49">
        <v>4</v>
      </c>
      <c r="E12" t="s">
        <v>549</v>
      </c>
      <c r="H12">
        <f>IF('Раздел 1'!S21=SUM('Раздел 1'!S22,'Раздел 1'!S27,'Раздел 1'!S58,'Раздел 1'!S60),0,1)</f>
        <v>0</v>
      </c>
    </row>
    <row r="13" spans="1:16" x14ac:dyDescent="0.2">
      <c r="A13" s="49">
        <f t="shared" si="0"/>
        <v>609541</v>
      </c>
      <c r="B13" s="49">
        <v>1</v>
      </c>
      <c r="C13" s="49">
        <v>5</v>
      </c>
      <c r="D13" s="49">
        <v>5</v>
      </c>
      <c r="E13" t="s">
        <v>550</v>
      </c>
      <c r="H13">
        <f>IF('Раздел 1'!T21=SUM('Раздел 1'!T22,'Раздел 1'!T27,'Раздел 1'!T58,'Раздел 1'!T60),0,1)</f>
        <v>0</v>
      </c>
    </row>
    <row r="14" spans="1:16" x14ac:dyDescent="0.2">
      <c r="A14" s="49">
        <f t="shared" si="0"/>
        <v>609541</v>
      </c>
      <c r="B14" s="49">
        <v>1</v>
      </c>
      <c r="C14" s="49">
        <v>6</v>
      </c>
      <c r="D14" s="49">
        <v>6</v>
      </c>
      <c r="E14" t="s">
        <v>551</v>
      </c>
      <c r="H14">
        <f>IF('Раздел 1'!U21=SUM('Раздел 1'!U22,'Раздел 1'!U27,'Раздел 1'!U58,'Раздел 1'!U60),0,1)</f>
        <v>0</v>
      </c>
    </row>
    <row r="15" spans="1:16" x14ac:dyDescent="0.2">
      <c r="A15" s="49">
        <f t="shared" si="0"/>
        <v>609541</v>
      </c>
      <c r="B15" s="49">
        <v>1</v>
      </c>
      <c r="C15" s="49">
        <v>7</v>
      </c>
      <c r="D15" s="49">
        <v>7</v>
      </c>
      <c r="E15" t="s">
        <v>552</v>
      </c>
      <c r="H15">
        <f>IF('Раздел 1'!V21=SUM('Раздел 1'!V22,'Раздел 1'!V27,'Раздел 1'!V58,'Раздел 1'!V60),0,1)</f>
        <v>0</v>
      </c>
    </row>
    <row r="16" spans="1:16" x14ac:dyDescent="0.2">
      <c r="A16" s="49">
        <f t="shared" si="0"/>
        <v>609541</v>
      </c>
      <c r="B16" s="49">
        <v>1</v>
      </c>
      <c r="C16" s="49">
        <v>8</v>
      </c>
      <c r="D16" s="49">
        <v>8</v>
      </c>
      <c r="E16" t="s">
        <v>553</v>
      </c>
      <c r="H16">
        <f>IF('Раздел 1'!W21=SUM('Раздел 1'!W22,'Раздел 1'!W27,'Раздел 1'!W58,'Раздел 1'!W60),0,1)</f>
        <v>0</v>
      </c>
    </row>
    <row r="17" spans="1:8" x14ac:dyDescent="0.2">
      <c r="A17" s="49">
        <f t="shared" si="0"/>
        <v>609541</v>
      </c>
      <c r="B17" s="49">
        <v>1</v>
      </c>
      <c r="C17" s="49">
        <v>9</v>
      </c>
      <c r="D17" s="49">
        <v>9</v>
      </c>
      <c r="E17" t="s">
        <v>554</v>
      </c>
      <c r="H17">
        <f>IF('Раздел 1'!X21=SUM('Раздел 1'!X22,'Раздел 1'!X27,'Раздел 1'!X58,'Раздел 1'!X60),0,1)</f>
        <v>0</v>
      </c>
    </row>
    <row r="18" spans="1:8" x14ac:dyDescent="0.2">
      <c r="A18" s="49">
        <f t="shared" si="0"/>
        <v>609541</v>
      </c>
      <c r="B18" s="49">
        <v>1</v>
      </c>
      <c r="C18" s="49">
        <v>10</v>
      </c>
      <c r="D18" s="49">
        <v>10</v>
      </c>
      <c r="E18" t="s">
        <v>555</v>
      </c>
      <c r="H18">
        <f>IF('Раздел 1'!Y21=SUM('Раздел 1'!Y22,'Раздел 1'!Y27,'Раздел 1'!Y58,'Раздел 1'!Y60),0,1)</f>
        <v>0</v>
      </c>
    </row>
    <row r="19" spans="1:8" x14ac:dyDescent="0.2">
      <c r="A19" s="49">
        <f t="shared" si="0"/>
        <v>609541</v>
      </c>
      <c r="B19" s="49">
        <v>1</v>
      </c>
      <c r="C19" s="49">
        <v>11</v>
      </c>
      <c r="D19" s="49">
        <v>11</v>
      </c>
      <c r="E19" t="s">
        <v>556</v>
      </c>
      <c r="H19">
        <f>IF('Раздел 1'!Z21=SUM('Раздел 1'!Z22,'Раздел 1'!Z27,'Раздел 1'!Z58,'Раздел 1'!Z60),0,1)</f>
        <v>0</v>
      </c>
    </row>
    <row r="20" spans="1:8" x14ac:dyDescent="0.2">
      <c r="A20" s="49">
        <f t="shared" si="0"/>
        <v>609541</v>
      </c>
      <c r="B20" s="49">
        <v>1</v>
      </c>
      <c r="C20" s="49">
        <v>12</v>
      </c>
      <c r="D20" s="49">
        <v>12</v>
      </c>
      <c r="E20" t="s">
        <v>557</v>
      </c>
      <c r="H20">
        <f>IF('Раздел 1'!AA21=SUM('Раздел 1'!AA22,'Раздел 1'!AA27,'Раздел 1'!AA58,'Раздел 1'!AA60),0,1)</f>
        <v>0</v>
      </c>
    </row>
    <row r="21" spans="1:8" x14ac:dyDescent="0.2">
      <c r="A21" s="49">
        <f t="shared" si="0"/>
        <v>609541</v>
      </c>
      <c r="B21" s="49">
        <v>1</v>
      </c>
      <c r="C21" s="49">
        <v>13</v>
      </c>
      <c r="D21" s="49">
        <v>13</v>
      </c>
      <c r="E21" t="s">
        <v>558</v>
      </c>
      <c r="H21">
        <f>IF('Раздел 1'!AB21=SUM('Раздел 1'!AB22,'Раздел 1'!AB27,'Раздел 1'!AB58,'Раздел 1'!AB60),0,1)</f>
        <v>0</v>
      </c>
    </row>
    <row r="22" spans="1:8" x14ac:dyDescent="0.2">
      <c r="A22" s="49">
        <f t="shared" si="0"/>
        <v>609541</v>
      </c>
      <c r="B22" s="49">
        <v>1</v>
      </c>
      <c r="C22" s="49">
        <v>14</v>
      </c>
      <c r="D22" s="49">
        <v>14</v>
      </c>
      <c r="E22" t="s">
        <v>559</v>
      </c>
      <c r="H22">
        <f>IF('Раздел 1'!AC21=SUM('Раздел 1'!AC22,'Раздел 1'!AC27,'Раздел 1'!AC58,'Раздел 1'!AC60),0,1)</f>
        <v>0</v>
      </c>
    </row>
    <row r="23" spans="1:8" x14ac:dyDescent="0.2">
      <c r="A23" s="49">
        <f t="shared" si="0"/>
        <v>609541</v>
      </c>
      <c r="B23" s="49">
        <v>1</v>
      </c>
      <c r="C23" s="49">
        <v>15</v>
      </c>
      <c r="D23" s="49">
        <v>15</v>
      </c>
      <c r="E23" t="s">
        <v>560</v>
      </c>
      <c r="H23">
        <f>IF('Раздел 1'!AD21=SUM('Раздел 1'!AD22,'Раздел 1'!AD27,'Раздел 1'!AD58,'Раздел 1'!AD60),0,1)</f>
        <v>0</v>
      </c>
    </row>
    <row r="24" spans="1:8" x14ac:dyDescent="0.2">
      <c r="A24" s="49">
        <f t="shared" si="0"/>
        <v>609541</v>
      </c>
      <c r="B24" s="49">
        <v>1</v>
      </c>
      <c r="C24" s="49">
        <v>16</v>
      </c>
      <c r="D24" s="49">
        <v>16</v>
      </c>
      <c r="E24" t="s">
        <v>561</v>
      </c>
      <c r="H24">
        <f>IF('Раздел 1'!AE21=SUM('Раздел 1'!AE22,'Раздел 1'!AE27,'Раздел 1'!AE58,'Раздел 1'!AE60),0,1)</f>
        <v>0</v>
      </c>
    </row>
    <row r="25" spans="1:8" x14ac:dyDescent="0.2">
      <c r="A25" s="49">
        <f t="shared" si="0"/>
        <v>609541</v>
      </c>
      <c r="B25" s="49">
        <v>1</v>
      </c>
      <c r="C25" s="49">
        <v>17</v>
      </c>
      <c r="D25" s="49">
        <v>17</v>
      </c>
      <c r="E25" t="s">
        <v>562</v>
      </c>
      <c r="H25">
        <f>IF('Раздел 1'!AF21=SUM('Раздел 1'!AF22,'Раздел 1'!AF27,'Раздел 1'!AF58,'Раздел 1'!AF60),0,1)</f>
        <v>0</v>
      </c>
    </row>
    <row r="26" spans="1:8" x14ac:dyDescent="0.2">
      <c r="A26" s="49">
        <f t="shared" si="0"/>
        <v>609541</v>
      </c>
      <c r="B26" s="49">
        <v>1</v>
      </c>
      <c r="C26" s="49">
        <v>18</v>
      </c>
      <c r="D26" s="49">
        <v>18</v>
      </c>
      <c r="E26" t="s">
        <v>563</v>
      </c>
      <c r="H26">
        <f>IF('Раздел 1'!AG21=SUM('Раздел 1'!AG22,'Раздел 1'!AG27,'Раздел 1'!AG58,'Раздел 1'!AG60),0,1)</f>
        <v>0</v>
      </c>
    </row>
    <row r="27" spans="1:8" x14ac:dyDescent="0.2">
      <c r="A27" s="49">
        <f t="shared" si="0"/>
        <v>609541</v>
      </c>
      <c r="B27" s="49">
        <v>1</v>
      </c>
      <c r="C27" s="49">
        <v>19</v>
      </c>
      <c r="D27" s="49">
        <v>19</v>
      </c>
      <c r="E27" t="s">
        <v>564</v>
      </c>
      <c r="H27">
        <f>IF('Раздел 1'!AH21=SUM('Раздел 1'!AH22,'Раздел 1'!AH27,'Раздел 1'!AH58,'Раздел 1'!AH60),0,1)</f>
        <v>0</v>
      </c>
    </row>
    <row r="28" spans="1:8" x14ac:dyDescent="0.2">
      <c r="A28" s="49">
        <f t="shared" si="0"/>
        <v>609541</v>
      </c>
      <c r="B28" s="49">
        <v>1</v>
      </c>
      <c r="C28" s="49">
        <v>20</v>
      </c>
      <c r="D28" s="49">
        <v>20</v>
      </c>
      <c r="E28" t="s">
        <v>565</v>
      </c>
      <c r="H28">
        <f>IF('Раздел 1'!AI21=SUM('Раздел 1'!AI22,'Раздел 1'!AI27,'Раздел 1'!AI58,'Раздел 1'!AI60),0,1)</f>
        <v>0</v>
      </c>
    </row>
    <row r="29" spans="1:8" x14ac:dyDescent="0.2">
      <c r="A29" s="49">
        <f t="shared" si="0"/>
        <v>609541</v>
      </c>
      <c r="B29" s="49">
        <v>1</v>
      </c>
      <c r="C29" s="49">
        <v>21</v>
      </c>
      <c r="D29" s="49">
        <v>21</v>
      </c>
      <c r="E29" t="s">
        <v>566</v>
      </c>
      <c r="H29">
        <f>IF('Раздел 1'!AJ21=SUM('Раздел 1'!AJ22,'Раздел 1'!AJ27,'Раздел 1'!AJ58,'Раздел 1'!AJ60),0,1)</f>
        <v>0</v>
      </c>
    </row>
    <row r="30" spans="1:8" x14ac:dyDescent="0.2">
      <c r="A30" s="49">
        <f t="shared" si="0"/>
        <v>609541</v>
      </c>
      <c r="B30" s="49">
        <v>1</v>
      </c>
      <c r="C30" s="49">
        <v>22</v>
      </c>
      <c r="D30" s="49">
        <v>22</v>
      </c>
      <c r="E30" t="s">
        <v>567</v>
      </c>
      <c r="H30">
        <f>IF('Раздел 1'!AK21=SUM('Раздел 1'!AK22,'Раздел 1'!AK27,'Раздел 1'!AK58,'Раздел 1'!AK60),0,1)</f>
        <v>0</v>
      </c>
    </row>
    <row r="31" spans="1:8" x14ac:dyDescent="0.2">
      <c r="A31" s="49">
        <f t="shared" si="0"/>
        <v>609541</v>
      </c>
      <c r="B31" s="49">
        <v>1</v>
      </c>
      <c r="C31" s="49">
        <v>23</v>
      </c>
      <c r="D31" s="49">
        <v>23</v>
      </c>
      <c r="E31" t="s">
        <v>568</v>
      </c>
      <c r="H31">
        <f>IF('Раздел 1'!AL21=SUM('Раздел 1'!AL22,'Раздел 1'!AL27,'Раздел 1'!AL58,'Раздел 1'!AL60),0,1)</f>
        <v>0</v>
      </c>
    </row>
    <row r="32" spans="1:8" x14ac:dyDescent="0.2">
      <c r="A32" s="49">
        <f t="shared" si="0"/>
        <v>609541</v>
      </c>
      <c r="B32" s="49">
        <v>1</v>
      </c>
      <c r="C32" s="49">
        <v>24</v>
      </c>
      <c r="D32" s="49">
        <v>24</v>
      </c>
      <c r="E32" t="s">
        <v>569</v>
      </c>
      <c r="H32">
        <f>IF('Раздел 1'!AM21=SUM('Раздел 1'!AM22,'Раздел 1'!AM27,'Раздел 1'!AM58,'Раздел 1'!AM60),0,1)</f>
        <v>0</v>
      </c>
    </row>
    <row r="33" spans="1:8" x14ac:dyDescent="0.2">
      <c r="A33" s="49">
        <f t="shared" si="0"/>
        <v>609541</v>
      </c>
      <c r="B33" s="49">
        <v>1</v>
      </c>
      <c r="C33" s="49">
        <v>25</v>
      </c>
      <c r="D33" s="49">
        <v>25</v>
      </c>
      <c r="E33" t="s">
        <v>570</v>
      </c>
      <c r="H33">
        <f>IF('Раздел 1'!AN21=SUM('Раздел 1'!AN22,'Раздел 1'!AN27,'Раздел 1'!AN58,'Раздел 1'!AN60),0,1)</f>
        <v>0</v>
      </c>
    </row>
    <row r="34" spans="1:8" x14ac:dyDescent="0.2">
      <c r="A34" s="49">
        <f t="shared" si="0"/>
        <v>609541</v>
      </c>
      <c r="B34" s="49">
        <v>1</v>
      </c>
      <c r="C34" s="49">
        <v>26</v>
      </c>
      <c r="D34" s="49">
        <v>26</v>
      </c>
      <c r="E34" t="s">
        <v>571</v>
      </c>
      <c r="H34">
        <f>IF('Раздел 1'!AO21=SUM('Раздел 1'!AO22,'Раздел 1'!AO27,'Раздел 1'!AO58,'Раздел 1'!AO60),0,1)</f>
        <v>0</v>
      </c>
    </row>
    <row r="35" spans="1:8" x14ac:dyDescent="0.2">
      <c r="A35" s="49">
        <f t="shared" si="0"/>
        <v>609541</v>
      </c>
      <c r="B35" s="49">
        <v>1</v>
      </c>
      <c r="C35" s="49">
        <v>27</v>
      </c>
      <c r="D35" s="49">
        <v>27</v>
      </c>
      <c r="E35" t="s">
        <v>572</v>
      </c>
      <c r="H35">
        <f>IF('Раздел 1'!AP21=SUM('Раздел 1'!AP22,'Раздел 1'!AP27,'Раздел 1'!AP58,'Раздел 1'!AP60),0,1)</f>
        <v>0</v>
      </c>
    </row>
    <row r="36" spans="1:8" x14ac:dyDescent="0.2">
      <c r="A36" s="49">
        <f t="shared" si="0"/>
        <v>609541</v>
      </c>
      <c r="B36" s="49">
        <v>1</v>
      </c>
      <c r="C36" s="49">
        <v>28</v>
      </c>
      <c r="D36" s="49">
        <v>28</v>
      </c>
      <c r="E36" t="s">
        <v>573</v>
      </c>
      <c r="H36">
        <f>IF('Раздел 1'!AQ21=SUM('Раздел 1'!AQ22,'Раздел 1'!AQ27,'Раздел 1'!AQ58,'Раздел 1'!AQ60),0,1)</f>
        <v>0</v>
      </c>
    </row>
    <row r="37" spans="1:8" x14ac:dyDescent="0.2">
      <c r="A37" s="49">
        <f t="shared" si="0"/>
        <v>609541</v>
      </c>
      <c r="B37" s="49">
        <v>1</v>
      </c>
      <c r="C37" s="49">
        <v>29</v>
      </c>
      <c r="D37" s="49">
        <v>29</v>
      </c>
      <c r="E37" t="s">
        <v>574</v>
      </c>
      <c r="H37">
        <f>IF('Раздел 1'!P22=SUM('Раздел 1'!P23:P26),0,1)</f>
        <v>0</v>
      </c>
    </row>
    <row r="38" spans="1:8" x14ac:dyDescent="0.2">
      <c r="A38" s="49">
        <f t="shared" si="0"/>
        <v>609541</v>
      </c>
      <c r="B38" s="49">
        <v>1</v>
      </c>
      <c r="C38" s="49">
        <v>30</v>
      </c>
      <c r="D38" s="49">
        <v>30</v>
      </c>
      <c r="E38" t="s">
        <v>575</v>
      </c>
      <c r="H38">
        <f>IF('Раздел 1'!Q22=SUM('Раздел 1'!Q23:Q26),0,1)</f>
        <v>0</v>
      </c>
    </row>
    <row r="39" spans="1:8" x14ac:dyDescent="0.2">
      <c r="A39" s="49">
        <f t="shared" si="0"/>
        <v>609541</v>
      </c>
      <c r="B39" s="49">
        <v>1</v>
      </c>
      <c r="C39" s="49">
        <v>31</v>
      </c>
      <c r="D39" s="49">
        <v>31</v>
      </c>
      <c r="E39" t="s">
        <v>576</v>
      </c>
      <c r="H39">
        <f>IF('Раздел 1'!R22=SUM('Раздел 1'!R23:R26),0,1)</f>
        <v>0</v>
      </c>
    </row>
    <row r="40" spans="1:8" x14ac:dyDescent="0.2">
      <c r="A40" s="49">
        <f t="shared" si="0"/>
        <v>609541</v>
      </c>
      <c r="B40" s="49">
        <v>1</v>
      </c>
      <c r="C40" s="49">
        <v>32</v>
      </c>
      <c r="D40" s="49">
        <v>32</v>
      </c>
      <c r="E40" t="s">
        <v>577</v>
      </c>
      <c r="H40">
        <f>IF('Раздел 1'!S22=SUM('Раздел 1'!S23:S26),0,1)</f>
        <v>0</v>
      </c>
    </row>
    <row r="41" spans="1:8" x14ac:dyDescent="0.2">
      <c r="A41" s="49">
        <f t="shared" si="0"/>
        <v>609541</v>
      </c>
      <c r="B41" s="49">
        <v>1</v>
      </c>
      <c r="C41" s="49">
        <v>33</v>
      </c>
      <c r="D41" s="49">
        <v>33</v>
      </c>
      <c r="E41" t="s">
        <v>578</v>
      </c>
      <c r="H41">
        <f>IF('Раздел 1'!T22=SUM('Раздел 1'!T23:T26),0,1)</f>
        <v>0</v>
      </c>
    </row>
    <row r="42" spans="1:8" x14ac:dyDescent="0.2">
      <c r="A42" s="49">
        <f t="shared" si="0"/>
        <v>609541</v>
      </c>
      <c r="B42" s="49">
        <v>1</v>
      </c>
      <c r="C42" s="49">
        <v>34</v>
      </c>
      <c r="D42" s="49">
        <v>34</v>
      </c>
      <c r="E42" t="s">
        <v>579</v>
      </c>
      <c r="H42">
        <f>IF('Раздел 1'!U22=SUM('Раздел 1'!U23:U26),0,1)</f>
        <v>0</v>
      </c>
    </row>
    <row r="43" spans="1:8" x14ac:dyDescent="0.2">
      <c r="A43" s="49">
        <f t="shared" si="0"/>
        <v>609541</v>
      </c>
      <c r="B43" s="49">
        <v>1</v>
      </c>
      <c r="C43" s="49">
        <v>35</v>
      </c>
      <c r="D43" s="49">
        <v>35</v>
      </c>
      <c r="E43" t="s">
        <v>580</v>
      </c>
      <c r="H43">
        <f>IF('Раздел 1'!V22=SUM('Раздел 1'!V23:V26),0,1)</f>
        <v>0</v>
      </c>
    </row>
    <row r="44" spans="1:8" x14ac:dyDescent="0.2">
      <c r="A44" s="49">
        <f t="shared" si="0"/>
        <v>609541</v>
      </c>
      <c r="B44" s="49">
        <v>1</v>
      </c>
      <c r="C44" s="49">
        <v>36</v>
      </c>
      <c r="D44" s="49">
        <v>36</v>
      </c>
      <c r="E44" t="s">
        <v>581</v>
      </c>
      <c r="H44">
        <f>IF('Раздел 1'!W22=SUM('Раздел 1'!W23:W26),0,1)</f>
        <v>0</v>
      </c>
    </row>
    <row r="45" spans="1:8" x14ac:dyDescent="0.2">
      <c r="A45" s="49">
        <f t="shared" si="0"/>
        <v>609541</v>
      </c>
      <c r="B45" s="49">
        <v>1</v>
      </c>
      <c r="C45" s="49">
        <v>37</v>
      </c>
      <c r="D45" s="49">
        <v>37</v>
      </c>
      <c r="E45" t="s">
        <v>582</v>
      </c>
      <c r="H45">
        <f>IF('Раздел 1'!X22=SUM('Раздел 1'!X23:X26),0,1)</f>
        <v>0</v>
      </c>
    </row>
    <row r="46" spans="1:8" x14ac:dyDescent="0.2">
      <c r="A46" s="49">
        <f t="shared" si="0"/>
        <v>609541</v>
      </c>
      <c r="B46" s="49">
        <v>1</v>
      </c>
      <c r="C46" s="49">
        <v>38</v>
      </c>
      <c r="D46" s="49">
        <v>38</v>
      </c>
      <c r="E46" t="s">
        <v>583</v>
      </c>
      <c r="H46">
        <f>IF('Раздел 1'!Y22=SUM('Раздел 1'!Y23:Y26),0,1)</f>
        <v>0</v>
      </c>
    </row>
    <row r="47" spans="1:8" x14ac:dyDescent="0.2">
      <c r="A47" s="49">
        <f t="shared" si="0"/>
        <v>609541</v>
      </c>
      <c r="B47" s="49">
        <v>1</v>
      </c>
      <c r="C47" s="49">
        <v>39</v>
      </c>
      <c r="D47" s="49">
        <v>39</v>
      </c>
      <c r="E47" t="s">
        <v>584</v>
      </c>
      <c r="H47">
        <f>IF('Раздел 1'!Z22=SUM('Раздел 1'!Z23:Z26),0,1)</f>
        <v>0</v>
      </c>
    </row>
    <row r="48" spans="1:8" x14ac:dyDescent="0.2">
      <c r="A48" s="49">
        <f t="shared" si="0"/>
        <v>609541</v>
      </c>
      <c r="B48" s="49">
        <v>1</v>
      </c>
      <c r="C48" s="49">
        <v>40</v>
      </c>
      <c r="D48" s="49">
        <v>40</v>
      </c>
      <c r="E48" t="s">
        <v>585</v>
      </c>
      <c r="H48">
        <f>IF('Раздел 1'!AA22=SUM('Раздел 1'!AA23:AA26),0,1)</f>
        <v>0</v>
      </c>
    </row>
    <row r="49" spans="1:8" x14ac:dyDescent="0.2">
      <c r="A49" s="49">
        <f t="shared" si="0"/>
        <v>609541</v>
      </c>
      <c r="B49" s="49">
        <v>1</v>
      </c>
      <c r="C49" s="49">
        <v>41</v>
      </c>
      <c r="D49" s="49">
        <v>41</v>
      </c>
      <c r="E49" t="s">
        <v>586</v>
      </c>
      <c r="H49">
        <f>IF('Раздел 1'!AB22=SUM('Раздел 1'!AB23:AB26),0,1)</f>
        <v>0</v>
      </c>
    </row>
    <row r="50" spans="1:8" x14ac:dyDescent="0.2">
      <c r="A50" s="49">
        <f t="shared" si="0"/>
        <v>609541</v>
      </c>
      <c r="B50" s="49">
        <v>1</v>
      </c>
      <c r="C50" s="49">
        <v>42</v>
      </c>
      <c r="D50" s="49">
        <v>42</v>
      </c>
      <c r="E50" t="s">
        <v>587</v>
      </c>
      <c r="H50">
        <f>IF('Раздел 1'!AC22=SUM('Раздел 1'!AC23:AC26),0,1)</f>
        <v>0</v>
      </c>
    </row>
    <row r="51" spans="1:8" x14ac:dyDescent="0.2">
      <c r="A51" s="49">
        <f t="shared" si="0"/>
        <v>609541</v>
      </c>
      <c r="B51" s="49">
        <v>1</v>
      </c>
      <c r="C51" s="49">
        <v>43</v>
      </c>
      <c r="D51" s="49">
        <v>43</v>
      </c>
      <c r="E51" t="s">
        <v>588</v>
      </c>
      <c r="H51">
        <f>IF('Раздел 1'!AD22=SUM('Раздел 1'!AD23:AD26),0,1)</f>
        <v>0</v>
      </c>
    </row>
    <row r="52" spans="1:8" x14ac:dyDescent="0.2">
      <c r="A52" s="49">
        <f t="shared" si="0"/>
        <v>609541</v>
      </c>
      <c r="B52" s="49">
        <v>1</v>
      </c>
      <c r="C52" s="49">
        <v>44</v>
      </c>
      <c r="D52" s="49">
        <v>44</v>
      </c>
      <c r="E52" t="s">
        <v>589</v>
      </c>
      <c r="H52">
        <f>IF('Раздел 1'!AE22=SUM('Раздел 1'!AE23:AE26),0,1)</f>
        <v>0</v>
      </c>
    </row>
    <row r="53" spans="1:8" x14ac:dyDescent="0.2">
      <c r="A53" s="49">
        <f t="shared" si="0"/>
        <v>609541</v>
      </c>
      <c r="B53" s="49">
        <v>1</v>
      </c>
      <c r="C53" s="49">
        <v>45</v>
      </c>
      <c r="D53" s="49">
        <v>45</v>
      </c>
      <c r="E53" t="s">
        <v>590</v>
      </c>
      <c r="H53">
        <f>IF('Раздел 1'!AF22=SUM('Раздел 1'!AF23:AF26),0,1)</f>
        <v>0</v>
      </c>
    </row>
    <row r="54" spans="1:8" x14ac:dyDescent="0.2">
      <c r="A54" s="49">
        <f t="shared" si="0"/>
        <v>609541</v>
      </c>
      <c r="B54" s="49">
        <v>1</v>
      </c>
      <c r="C54" s="49">
        <v>46</v>
      </c>
      <c r="D54" s="49">
        <v>46</v>
      </c>
      <c r="E54" t="s">
        <v>591</v>
      </c>
      <c r="H54">
        <f>IF('Раздел 1'!AG22=SUM('Раздел 1'!AG23:AG26),0,1)</f>
        <v>0</v>
      </c>
    </row>
    <row r="55" spans="1:8" x14ac:dyDescent="0.2">
      <c r="A55" s="49">
        <f t="shared" si="0"/>
        <v>609541</v>
      </c>
      <c r="B55" s="49">
        <v>1</v>
      </c>
      <c r="C55" s="49">
        <v>47</v>
      </c>
      <c r="D55" s="49">
        <v>47</v>
      </c>
      <c r="E55" t="s">
        <v>592</v>
      </c>
      <c r="H55">
        <f>IF('Раздел 1'!AH22=SUM('Раздел 1'!AH23:AH26),0,1)</f>
        <v>0</v>
      </c>
    </row>
    <row r="56" spans="1:8" x14ac:dyDescent="0.2">
      <c r="A56" s="49">
        <f t="shared" si="0"/>
        <v>609541</v>
      </c>
      <c r="B56" s="49">
        <v>1</v>
      </c>
      <c r="C56" s="49">
        <v>48</v>
      </c>
      <c r="D56" s="49">
        <v>48</v>
      </c>
      <c r="E56" t="s">
        <v>593</v>
      </c>
      <c r="H56">
        <f>IF('Раздел 1'!AI22=SUM('Раздел 1'!AI23:AI26),0,1)</f>
        <v>0</v>
      </c>
    </row>
    <row r="57" spans="1:8" x14ac:dyDescent="0.2">
      <c r="A57" s="49">
        <f t="shared" si="0"/>
        <v>609541</v>
      </c>
      <c r="B57" s="49">
        <v>1</v>
      </c>
      <c r="C57" s="49">
        <v>49</v>
      </c>
      <c r="D57" s="49">
        <v>49</v>
      </c>
      <c r="E57" t="s">
        <v>594</v>
      </c>
      <c r="H57">
        <f>IF('Раздел 1'!AJ22=SUM('Раздел 1'!AJ23:AJ26),0,1)</f>
        <v>0</v>
      </c>
    </row>
    <row r="58" spans="1:8" x14ac:dyDescent="0.2">
      <c r="A58" s="49">
        <f t="shared" si="0"/>
        <v>609541</v>
      </c>
      <c r="B58" s="49">
        <v>1</v>
      </c>
      <c r="C58" s="49">
        <v>50</v>
      </c>
      <c r="D58" s="49">
        <v>50</v>
      </c>
      <c r="E58" t="s">
        <v>595</v>
      </c>
      <c r="H58">
        <f>IF('Раздел 1'!AK22=SUM('Раздел 1'!AK23:AK26),0,1)</f>
        <v>0</v>
      </c>
    </row>
    <row r="59" spans="1:8" x14ac:dyDescent="0.2">
      <c r="A59" s="49">
        <f t="shared" si="0"/>
        <v>609541</v>
      </c>
      <c r="B59" s="49">
        <v>1</v>
      </c>
      <c r="C59" s="49">
        <v>51</v>
      </c>
      <c r="D59" s="49">
        <v>51</v>
      </c>
      <c r="E59" t="s">
        <v>596</v>
      </c>
      <c r="H59">
        <f>IF('Раздел 1'!AL22=SUM('Раздел 1'!AL23:AL26),0,1)</f>
        <v>0</v>
      </c>
    </row>
    <row r="60" spans="1:8" x14ac:dyDescent="0.2">
      <c r="A60" s="49">
        <f t="shared" si="0"/>
        <v>609541</v>
      </c>
      <c r="B60" s="49">
        <v>1</v>
      </c>
      <c r="C60" s="49">
        <v>52</v>
      </c>
      <c r="D60" s="49">
        <v>52</v>
      </c>
      <c r="E60" t="s">
        <v>597</v>
      </c>
      <c r="H60">
        <f>IF('Раздел 1'!AM22=SUM('Раздел 1'!AM23:AM26),0,1)</f>
        <v>0</v>
      </c>
    </row>
    <row r="61" spans="1:8" x14ac:dyDescent="0.2">
      <c r="A61" s="49">
        <f t="shared" si="0"/>
        <v>609541</v>
      </c>
      <c r="B61" s="49">
        <v>1</v>
      </c>
      <c r="C61" s="49">
        <v>53</v>
      </c>
      <c r="D61" s="49">
        <v>53</v>
      </c>
      <c r="E61" t="s">
        <v>598</v>
      </c>
      <c r="H61">
        <f>IF('Раздел 1'!AN22=SUM('Раздел 1'!AN23:AN26),0,1)</f>
        <v>0</v>
      </c>
    </row>
    <row r="62" spans="1:8" x14ac:dyDescent="0.2">
      <c r="A62" s="49">
        <f t="shared" si="0"/>
        <v>609541</v>
      </c>
      <c r="B62" s="49">
        <v>1</v>
      </c>
      <c r="C62" s="49">
        <v>54</v>
      </c>
      <c r="D62" s="49">
        <v>54</v>
      </c>
      <c r="E62" t="s">
        <v>599</v>
      </c>
      <c r="H62">
        <f>IF('Раздел 1'!AO22=SUM('Раздел 1'!AO23:AO26),0,1)</f>
        <v>0</v>
      </c>
    </row>
    <row r="63" spans="1:8" x14ac:dyDescent="0.2">
      <c r="A63" s="49">
        <f t="shared" si="0"/>
        <v>609541</v>
      </c>
      <c r="B63" s="49">
        <v>1</v>
      </c>
      <c r="C63" s="49">
        <v>55</v>
      </c>
      <c r="D63" s="49">
        <v>55</v>
      </c>
      <c r="E63" t="s">
        <v>600</v>
      </c>
      <c r="H63">
        <f>IF('Раздел 1'!AP22=SUM('Раздел 1'!AP23:AP26),0,1)</f>
        <v>0</v>
      </c>
    </row>
    <row r="64" spans="1:8" x14ac:dyDescent="0.2">
      <c r="A64" s="49">
        <f t="shared" si="0"/>
        <v>609541</v>
      </c>
      <c r="B64" s="49">
        <v>1</v>
      </c>
      <c r="C64" s="49">
        <v>56</v>
      </c>
      <c r="D64" s="49">
        <v>56</v>
      </c>
      <c r="E64" t="s">
        <v>601</v>
      </c>
      <c r="H64">
        <f>IF('Раздел 1'!AQ22=SUM('Раздел 1'!AQ23:AQ26),0,1)</f>
        <v>0</v>
      </c>
    </row>
    <row r="65" spans="1:8" x14ac:dyDescent="0.2">
      <c r="A65" s="49">
        <f t="shared" si="0"/>
        <v>609541</v>
      </c>
      <c r="B65" s="49">
        <v>1</v>
      </c>
      <c r="C65" s="49">
        <v>57</v>
      </c>
      <c r="D65" s="49">
        <v>57</v>
      </c>
      <c r="E65" t="s">
        <v>602</v>
      </c>
      <c r="H65">
        <f>IF('Раздел 1'!P27=SUM('Раздел 1'!P28,'Раздел 1'!P49:P55),0,1)</f>
        <v>0</v>
      </c>
    </row>
    <row r="66" spans="1:8" x14ac:dyDescent="0.2">
      <c r="A66" s="49">
        <f t="shared" si="0"/>
        <v>609541</v>
      </c>
      <c r="B66" s="49">
        <v>1</v>
      </c>
      <c r="C66" s="49">
        <v>58</v>
      </c>
      <c r="D66" s="49">
        <v>58</v>
      </c>
      <c r="E66" t="s">
        <v>603</v>
      </c>
      <c r="H66">
        <f>IF('Раздел 1'!Q27=SUM('Раздел 1'!Q28,'Раздел 1'!Q49:Q55),0,1)</f>
        <v>0</v>
      </c>
    </row>
    <row r="67" spans="1:8" x14ac:dyDescent="0.2">
      <c r="A67" s="49">
        <f t="shared" ref="A67:A130" si="1">P_3</f>
        <v>609541</v>
      </c>
      <c r="B67" s="49">
        <v>1</v>
      </c>
      <c r="C67" s="49">
        <v>59</v>
      </c>
      <c r="D67" s="49">
        <v>59</v>
      </c>
      <c r="E67" t="s">
        <v>604</v>
      </c>
      <c r="H67">
        <f>IF('Раздел 1'!R27=SUM('Раздел 1'!R28,'Раздел 1'!R49:R55),0,1)</f>
        <v>0</v>
      </c>
    </row>
    <row r="68" spans="1:8" x14ac:dyDescent="0.2">
      <c r="A68" s="49">
        <f t="shared" si="1"/>
        <v>609541</v>
      </c>
      <c r="B68" s="49">
        <v>1</v>
      </c>
      <c r="C68" s="49">
        <v>60</v>
      </c>
      <c r="D68" s="49">
        <v>60</v>
      </c>
      <c r="E68" t="s">
        <v>605</v>
      </c>
      <c r="H68">
        <f>IF('Раздел 1'!S27=SUM('Раздел 1'!S28,'Раздел 1'!S49:S55),0,1)</f>
        <v>0</v>
      </c>
    </row>
    <row r="69" spans="1:8" x14ac:dyDescent="0.2">
      <c r="A69" s="49">
        <f t="shared" si="1"/>
        <v>609541</v>
      </c>
      <c r="B69" s="49">
        <v>1</v>
      </c>
      <c r="C69" s="49">
        <v>61</v>
      </c>
      <c r="D69" s="49">
        <v>61</v>
      </c>
      <c r="E69" t="s">
        <v>606</v>
      </c>
      <c r="H69">
        <f>IF('Раздел 1'!T27=SUM('Раздел 1'!T28,'Раздел 1'!T49:T55),0,1)</f>
        <v>0</v>
      </c>
    </row>
    <row r="70" spans="1:8" x14ac:dyDescent="0.2">
      <c r="A70" s="49">
        <f t="shared" si="1"/>
        <v>609541</v>
      </c>
      <c r="B70" s="49">
        <v>1</v>
      </c>
      <c r="C70" s="49">
        <v>62</v>
      </c>
      <c r="D70" s="49">
        <v>62</v>
      </c>
      <c r="E70" t="s">
        <v>607</v>
      </c>
      <c r="H70">
        <f>IF('Раздел 1'!U27=SUM('Раздел 1'!U28,'Раздел 1'!U49:U55),0,1)</f>
        <v>0</v>
      </c>
    </row>
    <row r="71" spans="1:8" x14ac:dyDescent="0.2">
      <c r="A71" s="49">
        <f t="shared" si="1"/>
        <v>609541</v>
      </c>
      <c r="B71" s="49">
        <v>1</v>
      </c>
      <c r="C71" s="49">
        <v>63</v>
      </c>
      <c r="D71" s="49">
        <v>63</v>
      </c>
      <c r="E71" t="s">
        <v>608</v>
      </c>
      <c r="H71">
        <f>IF('Раздел 1'!V27=SUM('Раздел 1'!V28,'Раздел 1'!V49:V55),0,1)</f>
        <v>0</v>
      </c>
    </row>
    <row r="72" spans="1:8" x14ac:dyDescent="0.2">
      <c r="A72" s="49">
        <f t="shared" si="1"/>
        <v>609541</v>
      </c>
      <c r="B72" s="49">
        <v>1</v>
      </c>
      <c r="C72" s="49">
        <v>64</v>
      </c>
      <c r="D72" s="49">
        <v>64</v>
      </c>
      <c r="E72" t="s">
        <v>609</v>
      </c>
      <c r="H72">
        <f>IF('Раздел 1'!W27=SUM('Раздел 1'!W28,'Раздел 1'!W49:W55),0,1)</f>
        <v>0</v>
      </c>
    </row>
    <row r="73" spans="1:8" x14ac:dyDescent="0.2">
      <c r="A73" s="49">
        <f t="shared" si="1"/>
        <v>609541</v>
      </c>
      <c r="B73" s="49">
        <v>1</v>
      </c>
      <c r="C73" s="49">
        <v>65</v>
      </c>
      <c r="D73" s="49">
        <v>65</v>
      </c>
      <c r="E73" t="s">
        <v>610</v>
      </c>
      <c r="H73">
        <f>IF('Раздел 1'!X27=SUM('Раздел 1'!X28,'Раздел 1'!X49:X55),0,1)</f>
        <v>0</v>
      </c>
    </row>
    <row r="74" spans="1:8" x14ac:dyDescent="0.2">
      <c r="A74" s="49">
        <f t="shared" si="1"/>
        <v>609541</v>
      </c>
      <c r="B74" s="49">
        <v>1</v>
      </c>
      <c r="C74" s="49">
        <v>66</v>
      </c>
      <c r="D74" s="49">
        <v>66</v>
      </c>
      <c r="E74" t="s">
        <v>611</v>
      </c>
      <c r="H74">
        <f>IF('Раздел 1'!Y27=SUM('Раздел 1'!Y28,'Раздел 1'!Y49:Y55),0,1)</f>
        <v>0</v>
      </c>
    </row>
    <row r="75" spans="1:8" x14ac:dyDescent="0.2">
      <c r="A75" s="49">
        <f t="shared" si="1"/>
        <v>609541</v>
      </c>
      <c r="B75" s="49">
        <v>1</v>
      </c>
      <c r="C75" s="49">
        <v>67</v>
      </c>
      <c r="D75" s="49">
        <v>67</v>
      </c>
      <c r="E75" t="s">
        <v>612</v>
      </c>
      <c r="H75">
        <f>IF('Раздел 1'!Z27=SUM('Раздел 1'!Z28,'Раздел 1'!Z49:Z55),0,1)</f>
        <v>0</v>
      </c>
    </row>
    <row r="76" spans="1:8" x14ac:dyDescent="0.2">
      <c r="A76" s="49">
        <f t="shared" si="1"/>
        <v>609541</v>
      </c>
      <c r="B76" s="49">
        <v>1</v>
      </c>
      <c r="C76" s="49">
        <v>68</v>
      </c>
      <c r="D76" s="49">
        <v>68</v>
      </c>
      <c r="E76" t="s">
        <v>613</v>
      </c>
      <c r="H76">
        <f>IF('Раздел 1'!AA27=SUM('Раздел 1'!AA28,'Раздел 1'!AA49:AA55),0,1)</f>
        <v>0</v>
      </c>
    </row>
    <row r="77" spans="1:8" x14ac:dyDescent="0.2">
      <c r="A77" s="49">
        <f t="shared" si="1"/>
        <v>609541</v>
      </c>
      <c r="B77" s="49">
        <v>1</v>
      </c>
      <c r="C77" s="49">
        <v>69</v>
      </c>
      <c r="D77" s="49">
        <v>69</v>
      </c>
      <c r="E77" t="s">
        <v>614</v>
      </c>
      <c r="H77">
        <f>IF('Раздел 1'!AB27=SUM('Раздел 1'!AB28,'Раздел 1'!AB49:AB55),0,1)</f>
        <v>0</v>
      </c>
    </row>
    <row r="78" spans="1:8" x14ac:dyDescent="0.2">
      <c r="A78" s="49">
        <f t="shared" si="1"/>
        <v>609541</v>
      </c>
      <c r="B78" s="49">
        <v>1</v>
      </c>
      <c r="C78" s="49">
        <v>70</v>
      </c>
      <c r="D78" s="49">
        <v>70</v>
      </c>
      <c r="E78" t="s">
        <v>615</v>
      </c>
      <c r="H78">
        <f>IF('Раздел 1'!AC27=SUM('Раздел 1'!AC28,'Раздел 1'!AC49:AC55),0,1)</f>
        <v>0</v>
      </c>
    </row>
    <row r="79" spans="1:8" x14ac:dyDescent="0.2">
      <c r="A79" s="49">
        <f t="shared" si="1"/>
        <v>609541</v>
      </c>
      <c r="B79" s="49">
        <v>1</v>
      </c>
      <c r="C79" s="49">
        <v>71</v>
      </c>
      <c r="D79" s="49">
        <v>71</v>
      </c>
      <c r="E79" t="s">
        <v>616</v>
      </c>
      <c r="H79">
        <f>IF('Раздел 1'!AD27=SUM('Раздел 1'!AD28,'Раздел 1'!AD49:AD55),0,1)</f>
        <v>0</v>
      </c>
    </row>
    <row r="80" spans="1:8" x14ac:dyDescent="0.2">
      <c r="A80" s="49">
        <f t="shared" si="1"/>
        <v>609541</v>
      </c>
      <c r="B80" s="49">
        <v>1</v>
      </c>
      <c r="C80" s="49">
        <v>72</v>
      </c>
      <c r="D80" s="49">
        <v>72</v>
      </c>
      <c r="E80" t="s">
        <v>617</v>
      </c>
      <c r="H80">
        <f>IF('Раздел 1'!AE27=SUM('Раздел 1'!AE28,'Раздел 1'!AE49:AE55),0,1)</f>
        <v>0</v>
      </c>
    </row>
    <row r="81" spans="1:8" x14ac:dyDescent="0.2">
      <c r="A81" s="49">
        <f t="shared" si="1"/>
        <v>609541</v>
      </c>
      <c r="B81" s="49">
        <v>1</v>
      </c>
      <c r="C81" s="49">
        <v>73</v>
      </c>
      <c r="D81" s="49">
        <v>73</v>
      </c>
      <c r="E81" t="s">
        <v>618</v>
      </c>
      <c r="H81">
        <f>IF('Раздел 1'!AF27=SUM('Раздел 1'!AF28,'Раздел 1'!AF49:AF55),0,1)</f>
        <v>0</v>
      </c>
    </row>
    <row r="82" spans="1:8" x14ac:dyDescent="0.2">
      <c r="A82" s="49">
        <f t="shared" si="1"/>
        <v>609541</v>
      </c>
      <c r="B82" s="49">
        <v>1</v>
      </c>
      <c r="C82" s="49">
        <v>74</v>
      </c>
      <c r="D82" s="49">
        <v>74</v>
      </c>
      <c r="E82" t="s">
        <v>619</v>
      </c>
      <c r="H82">
        <f>IF('Раздел 1'!AG27=SUM('Раздел 1'!AG28,'Раздел 1'!AG49:AG55),0,1)</f>
        <v>0</v>
      </c>
    </row>
    <row r="83" spans="1:8" x14ac:dyDescent="0.2">
      <c r="A83" s="49">
        <f t="shared" si="1"/>
        <v>609541</v>
      </c>
      <c r="B83" s="49">
        <v>1</v>
      </c>
      <c r="C83" s="49">
        <v>75</v>
      </c>
      <c r="D83" s="49">
        <v>75</v>
      </c>
      <c r="E83" t="s">
        <v>620</v>
      </c>
      <c r="H83">
        <f>IF('Раздел 1'!AH27=SUM('Раздел 1'!AH28,'Раздел 1'!AH49:AH55),0,1)</f>
        <v>0</v>
      </c>
    </row>
    <row r="84" spans="1:8" x14ac:dyDescent="0.2">
      <c r="A84" s="49">
        <f t="shared" si="1"/>
        <v>609541</v>
      </c>
      <c r="B84" s="49">
        <v>1</v>
      </c>
      <c r="C84" s="49">
        <v>76</v>
      </c>
      <c r="D84" s="49">
        <v>76</v>
      </c>
      <c r="E84" t="s">
        <v>621</v>
      </c>
      <c r="H84">
        <f>IF('Раздел 1'!AI27=SUM('Раздел 1'!AI28,'Раздел 1'!AI49:AI55),0,1)</f>
        <v>0</v>
      </c>
    </row>
    <row r="85" spans="1:8" x14ac:dyDescent="0.2">
      <c r="A85" s="49">
        <f t="shared" si="1"/>
        <v>609541</v>
      </c>
      <c r="B85" s="49">
        <v>1</v>
      </c>
      <c r="C85" s="49">
        <v>77</v>
      </c>
      <c r="D85" s="49">
        <v>77</v>
      </c>
      <c r="E85" t="s">
        <v>622</v>
      </c>
      <c r="H85">
        <f>IF('Раздел 1'!AJ27=SUM('Раздел 1'!AJ28,'Раздел 1'!AJ49:AJ55),0,1)</f>
        <v>0</v>
      </c>
    </row>
    <row r="86" spans="1:8" x14ac:dyDescent="0.2">
      <c r="A86" s="49">
        <f t="shared" si="1"/>
        <v>609541</v>
      </c>
      <c r="B86" s="49">
        <v>1</v>
      </c>
      <c r="C86" s="49">
        <v>78</v>
      </c>
      <c r="D86" s="49">
        <v>78</v>
      </c>
      <c r="E86" t="s">
        <v>623</v>
      </c>
      <c r="H86">
        <f>IF('Раздел 1'!AK27=SUM('Раздел 1'!AK28,'Раздел 1'!AK49:AK55),0,1)</f>
        <v>0</v>
      </c>
    </row>
    <row r="87" spans="1:8" x14ac:dyDescent="0.2">
      <c r="A87" s="49">
        <f t="shared" si="1"/>
        <v>609541</v>
      </c>
      <c r="B87" s="49">
        <v>1</v>
      </c>
      <c r="C87" s="49">
        <v>79</v>
      </c>
      <c r="D87" s="49">
        <v>79</v>
      </c>
      <c r="E87" t="s">
        <v>624</v>
      </c>
      <c r="H87">
        <f>IF('Раздел 1'!AL27=SUM('Раздел 1'!AL28,'Раздел 1'!AL49:AL55),0,1)</f>
        <v>0</v>
      </c>
    </row>
    <row r="88" spans="1:8" x14ac:dyDescent="0.2">
      <c r="A88" s="49">
        <f t="shared" si="1"/>
        <v>609541</v>
      </c>
      <c r="B88" s="49">
        <v>1</v>
      </c>
      <c r="C88" s="49">
        <v>80</v>
      </c>
      <c r="D88" s="49">
        <v>80</v>
      </c>
      <c r="E88" t="s">
        <v>625</v>
      </c>
      <c r="H88">
        <f>IF('Раздел 1'!AM27=SUM('Раздел 1'!AM28,'Раздел 1'!AM49:AM55),0,1)</f>
        <v>0</v>
      </c>
    </row>
    <row r="89" spans="1:8" x14ac:dyDescent="0.2">
      <c r="A89" s="49">
        <f t="shared" si="1"/>
        <v>609541</v>
      </c>
      <c r="B89" s="49">
        <v>1</v>
      </c>
      <c r="C89" s="49">
        <v>81</v>
      </c>
      <c r="D89" s="49">
        <v>81</v>
      </c>
      <c r="E89" t="s">
        <v>626</v>
      </c>
      <c r="H89">
        <f>IF('Раздел 1'!AN27=SUM('Раздел 1'!AN28,'Раздел 1'!AN49:AN55),0,1)</f>
        <v>0</v>
      </c>
    </row>
    <row r="90" spans="1:8" x14ac:dyDescent="0.2">
      <c r="A90" s="49">
        <f t="shared" si="1"/>
        <v>609541</v>
      </c>
      <c r="B90" s="49">
        <v>1</v>
      </c>
      <c r="C90" s="49">
        <v>82</v>
      </c>
      <c r="D90" s="49">
        <v>82</v>
      </c>
      <c r="E90" t="s">
        <v>627</v>
      </c>
      <c r="H90">
        <f>IF('Раздел 1'!AO27=SUM('Раздел 1'!AO28,'Раздел 1'!AO49:AO55),0,1)</f>
        <v>0</v>
      </c>
    </row>
    <row r="91" spans="1:8" x14ac:dyDescent="0.2">
      <c r="A91" s="49">
        <f t="shared" si="1"/>
        <v>609541</v>
      </c>
      <c r="B91" s="49">
        <v>1</v>
      </c>
      <c r="C91" s="49">
        <v>83</v>
      </c>
      <c r="D91" s="49">
        <v>83</v>
      </c>
      <c r="E91" t="s">
        <v>628</v>
      </c>
      <c r="H91">
        <f>IF('Раздел 1'!AP27=SUM('Раздел 1'!AP28,'Раздел 1'!AP49:AP55),0,1)</f>
        <v>0</v>
      </c>
    </row>
    <row r="92" spans="1:8" x14ac:dyDescent="0.2">
      <c r="A92" s="49">
        <f t="shared" si="1"/>
        <v>609541</v>
      </c>
      <c r="B92" s="49">
        <v>1</v>
      </c>
      <c r="C92" s="49">
        <v>84</v>
      </c>
      <c r="D92" s="49">
        <v>84</v>
      </c>
      <c r="E92" t="s">
        <v>629</v>
      </c>
      <c r="H92">
        <f>IF('Раздел 1'!AQ27=SUM('Раздел 1'!AQ28,'Раздел 1'!AQ49:AQ55),0,1)</f>
        <v>0</v>
      </c>
    </row>
    <row r="93" spans="1:8" x14ac:dyDescent="0.2">
      <c r="A93" s="49">
        <f t="shared" si="1"/>
        <v>609541</v>
      </c>
      <c r="B93" s="49">
        <v>1</v>
      </c>
      <c r="C93" s="49">
        <v>85</v>
      </c>
      <c r="D93" s="49">
        <v>85</v>
      </c>
      <c r="E93" t="s">
        <v>630</v>
      </c>
      <c r="H93">
        <f>IF('Раздел 1'!P28=SUM('Раздел 1'!P29:P48),0,1)</f>
        <v>0</v>
      </c>
    </row>
    <row r="94" spans="1:8" x14ac:dyDescent="0.2">
      <c r="A94" s="49">
        <f t="shared" si="1"/>
        <v>609541</v>
      </c>
      <c r="B94" s="49">
        <v>1</v>
      </c>
      <c r="C94" s="49">
        <v>86</v>
      </c>
      <c r="D94" s="49">
        <v>86</v>
      </c>
      <c r="E94" t="s">
        <v>632</v>
      </c>
      <c r="H94">
        <f>IF('Раздел 1'!Q28=SUM('Раздел 1'!Q29:Q48),0,1)</f>
        <v>0</v>
      </c>
    </row>
    <row r="95" spans="1:8" x14ac:dyDescent="0.2">
      <c r="A95" s="49">
        <f t="shared" si="1"/>
        <v>609541</v>
      </c>
      <c r="B95" s="49">
        <v>1</v>
      </c>
      <c r="C95" s="49">
        <v>87</v>
      </c>
      <c r="D95" s="49">
        <v>87</v>
      </c>
      <c r="E95" t="s">
        <v>633</v>
      </c>
      <c r="H95">
        <f>IF('Раздел 1'!R28=SUM('Раздел 1'!R29:R48),0,1)</f>
        <v>0</v>
      </c>
    </row>
    <row r="96" spans="1:8" x14ac:dyDescent="0.2">
      <c r="A96" s="49">
        <f t="shared" si="1"/>
        <v>609541</v>
      </c>
      <c r="B96" s="49">
        <v>1</v>
      </c>
      <c r="C96" s="49">
        <v>88</v>
      </c>
      <c r="D96" s="49">
        <v>88</v>
      </c>
      <c r="E96" t="s">
        <v>634</v>
      </c>
      <c r="H96">
        <f>IF('Раздел 1'!S28=SUM('Раздел 1'!S29:S48),0,1)</f>
        <v>0</v>
      </c>
    </row>
    <row r="97" spans="1:8" x14ac:dyDescent="0.2">
      <c r="A97" s="49">
        <f t="shared" si="1"/>
        <v>609541</v>
      </c>
      <c r="B97" s="49">
        <v>1</v>
      </c>
      <c r="C97" s="49">
        <v>89</v>
      </c>
      <c r="D97" s="49">
        <v>89</v>
      </c>
      <c r="E97" t="s">
        <v>635</v>
      </c>
      <c r="H97">
        <f>IF('Раздел 1'!T28=SUM('Раздел 1'!T29:T48),0,1)</f>
        <v>0</v>
      </c>
    </row>
    <row r="98" spans="1:8" x14ac:dyDescent="0.2">
      <c r="A98" s="49">
        <f t="shared" si="1"/>
        <v>609541</v>
      </c>
      <c r="B98" s="49">
        <v>1</v>
      </c>
      <c r="C98" s="49">
        <v>90</v>
      </c>
      <c r="D98" s="49">
        <v>90</v>
      </c>
      <c r="E98" t="s">
        <v>636</v>
      </c>
      <c r="H98">
        <f>IF('Раздел 1'!U28=SUM('Раздел 1'!U29:U48),0,1)</f>
        <v>0</v>
      </c>
    </row>
    <row r="99" spans="1:8" x14ac:dyDescent="0.2">
      <c r="A99" s="49">
        <f t="shared" si="1"/>
        <v>609541</v>
      </c>
      <c r="B99" s="49">
        <v>1</v>
      </c>
      <c r="C99" s="49">
        <v>91</v>
      </c>
      <c r="D99" s="49">
        <v>91</v>
      </c>
      <c r="E99" t="s">
        <v>637</v>
      </c>
      <c r="H99">
        <f>IF('Раздел 1'!V28=SUM('Раздел 1'!V29:V48),0,1)</f>
        <v>0</v>
      </c>
    </row>
    <row r="100" spans="1:8" x14ac:dyDescent="0.2">
      <c r="A100" s="49">
        <f t="shared" si="1"/>
        <v>609541</v>
      </c>
      <c r="B100" s="49">
        <v>1</v>
      </c>
      <c r="C100" s="49">
        <v>92</v>
      </c>
      <c r="D100" s="49">
        <v>92</v>
      </c>
      <c r="E100" t="s">
        <v>638</v>
      </c>
      <c r="H100">
        <f>IF('Раздел 1'!W28=SUM('Раздел 1'!W29:W48),0,1)</f>
        <v>0</v>
      </c>
    </row>
    <row r="101" spans="1:8" x14ac:dyDescent="0.2">
      <c r="A101" s="49">
        <f t="shared" si="1"/>
        <v>609541</v>
      </c>
      <c r="B101" s="49">
        <v>1</v>
      </c>
      <c r="C101" s="49">
        <v>93</v>
      </c>
      <c r="D101" s="49">
        <v>93</v>
      </c>
      <c r="E101" t="s">
        <v>639</v>
      </c>
      <c r="H101">
        <f>IF('Раздел 1'!X28=SUM('Раздел 1'!X29:X48),0,1)</f>
        <v>0</v>
      </c>
    </row>
    <row r="102" spans="1:8" x14ac:dyDescent="0.2">
      <c r="A102" s="49">
        <f t="shared" si="1"/>
        <v>609541</v>
      </c>
      <c r="B102" s="49">
        <v>1</v>
      </c>
      <c r="C102" s="49">
        <v>94</v>
      </c>
      <c r="D102" s="49">
        <v>94</v>
      </c>
      <c r="E102" t="s">
        <v>640</v>
      </c>
      <c r="H102">
        <f>IF('Раздел 1'!Y28=SUM('Раздел 1'!Y29:Y48),0,1)</f>
        <v>0</v>
      </c>
    </row>
    <row r="103" spans="1:8" x14ac:dyDescent="0.2">
      <c r="A103" s="49">
        <f t="shared" si="1"/>
        <v>609541</v>
      </c>
      <c r="B103" s="49">
        <v>1</v>
      </c>
      <c r="C103" s="49">
        <v>95</v>
      </c>
      <c r="D103" s="49">
        <v>95</v>
      </c>
      <c r="E103" t="s">
        <v>641</v>
      </c>
      <c r="H103">
        <f>IF('Раздел 1'!Z28=SUM('Раздел 1'!Z29:Z48),0,1)</f>
        <v>0</v>
      </c>
    </row>
    <row r="104" spans="1:8" x14ac:dyDescent="0.2">
      <c r="A104" s="49">
        <f t="shared" si="1"/>
        <v>609541</v>
      </c>
      <c r="B104" s="49">
        <v>1</v>
      </c>
      <c r="C104" s="49">
        <v>96</v>
      </c>
      <c r="D104" s="49">
        <v>96</v>
      </c>
      <c r="E104" t="s">
        <v>642</v>
      </c>
      <c r="H104">
        <f>IF('Раздел 1'!AA28=SUM('Раздел 1'!AA29:AA48),0,1)</f>
        <v>0</v>
      </c>
    </row>
    <row r="105" spans="1:8" x14ac:dyDescent="0.2">
      <c r="A105" s="49">
        <f t="shared" si="1"/>
        <v>609541</v>
      </c>
      <c r="B105" s="49">
        <v>1</v>
      </c>
      <c r="C105" s="49">
        <v>97</v>
      </c>
      <c r="D105" s="49">
        <v>97</v>
      </c>
      <c r="E105" t="s">
        <v>645</v>
      </c>
      <c r="H105">
        <f>IF('Раздел 1'!AB28=SUM('Раздел 1'!AB29:AB48),0,1)</f>
        <v>0</v>
      </c>
    </row>
    <row r="106" spans="1:8" x14ac:dyDescent="0.2">
      <c r="A106" s="49">
        <f t="shared" si="1"/>
        <v>609541</v>
      </c>
      <c r="B106" s="49">
        <v>1</v>
      </c>
      <c r="C106" s="49">
        <v>98</v>
      </c>
      <c r="D106" s="49">
        <v>98</v>
      </c>
      <c r="E106" t="s">
        <v>646</v>
      </c>
      <c r="H106">
        <f>IF('Раздел 1'!AC28=SUM('Раздел 1'!AC29:AC48),0,1)</f>
        <v>0</v>
      </c>
    </row>
    <row r="107" spans="1:8" x14ac:dyDescent="0.2">
      <c r="A107" s="49">
        <f t="shared" si="1"/>
        <v>609541</v>
      </c>
      <c r="B107" s="49">
        <v>1</v>
      </c>
      <c r="C107" s="49">
        <v>99</v>
      </c>
      <c r="D107" s="49">
        <v>99</v>
      </c>
      <c r="E107" t="s">
        <v>647</v>
      </c>
      <c r="H107">
        <f>IF('Раздел 1'!AD28=SUM('Раздел 1'!AD29:AD48),0,1)</f>
        <v>0</v>
      </c>
    </row>
    <row r="108" spans="1:8" x14ac:dyDescent="0.2">
      <c r="A108" s="49">
        <f t="shared" si="1"/>
        <v>609541</v>
      </c>
      <c r="B108" s="49">
        <v>1</v>
      </c>
      <c r="C108" s="49">
        <v>100</v>
      </c>
      <c r="D108" s="49">
        <v>100</v>
      </c>
      <c r="E108" t="s">
        <v>648</v>
      </c>
      <c r="H108">
        <f>IF('Раздел 1'!AE28=SUM('Раздел 1'!AE29:AE48),0,1)</f>
        <v>0</v>
      </c>
    </row>
    <row r="109" spans="1:8" x14ac:dyDescent="0.2">
      <c r="A109" s="49">
        <f t="shared" si="1"/>
        <v>609541</v>
      </c>
      <c r="B109" s="49">
        <v>1</v>
      </c>
      <c r="C109" s="49">
        <v>101</v>
      </c>
      <c r="D109" s="49">
        <v>101</v>
      </c>
      <c r="E109" t="s">
        <v>649</v>
      </c>
      <c r="H109">
        <f>IF('Раздел 1'!AF28=SUM('Раздел 1'!AF29:AF48),0,1)</f>
        <v>0</v>
      </c>
    </row>
    <row r="110" spans="1:8" x14ac:dyDescent="0.2">
      <c r="A110" s="49">
        <f t="shared" si="1"/>
        <v>609541</v>
      </c>
      <c r="B110" s="49">
        <v>1</v>
      </c>
      <c r="C110" s="49">
        <v>102</v>
      </c>
      <c r="D110" s="49">
        <v>102</v>
      </c>
      <c r="E110" t="s">
        <v>650</v>
      </c>
      <c r="H110">
        <f>IF('Раздел 1'!AG28=SUM('Раздел 1'!AG29:AG48),0,1)</f>
        <v>0</v>
      </c>
    </row>
    <row r="111" spans="1:8" x14ac:dyDescent="0.2">
      <c r="A111" s="49">
        <f t="shared" si="1"/>
        <v>609541</v>
      </c>
      <c r="B111" s="49">
        <v>1</v>
      </c>
      <c r="C111" s="49">
        <v>103</v>
      </c>
      <c r="D111" s="49">
        <v>103</v>
      </c>
      <c r="E111" t="s">
        <v>651</v>
      </c>
      <c r="H111">
        <f>IF('Раздел 1'!AH28=SUM('Раздел 1'!AH29:AH48),0,1)</f>
        <v>0</v>
      </c>
    </row>
    <row r="112" spans="1:8" x14ac:dyDescent="0.2">
      <c r="A112" s="49">
        <f t="shared" si="1"/>
        <v>609541</v>
      </c>
      <c r="B112" s="49">
        <v>1</v>
      </c>
      <c r="C112" s="49">
        <v>104</v>
      </c>
      <c r="D112" s="49">
        <v>104</v>
      </c>
      <c r="E112" t="s">
        <v>652</v>
      </c>
      <c r="H112">
        <f>IF('Раздел 1'!AI28=SUM('Раздел 1'!AI29:AI48),0,1)</f>
        <v>0</v>
      </c>
    </row>
    <row r="113" spans="1:8" x14ac:dyDescent="0.2">
      <c r="A113" s="49">
        <f t="shared" si="1"/>
        <v>609541</v>
      </c>
      <c r="B113" s="49">
        <v>1</v>
      </c>
      <c r="C113" s="49">
        <v>105</v>
      </c>
      <c r="D113" s="49">
        <v>105</v>
      </c>
      <c r="E113" t="s">
        <v>653</v>
      </c>
      <c r="H113">
        <f>IF('Раздел 1'!AJ28=SUM('Раздел 1'!AJ29:AJ48),0,1)</f>
        <v>0</v>
      </c>
    </row>
    <row r="114" spans="1:8" x14ac:dyDescent="0.2">
      <c r="A114" s="49">
        <f t="shared" si="1"/>
        <v>609541</v>
      </c>
      <c r="B114" s="49">
        <v>1</v>
      </c>
      <c r="C114" s="49">
        <v>106</v>
      </c>
      <c r="D114" s="49">
        <v>106</v>
      </c>
      <c r="E114" t="s">
        <v>654</v>
      </c>
      <c r="H114">
        <f>IF('Раздел 1'!AK28=SUM('Раздел 1'!AK29:AK48),0,1)</f>
        <v>0</v>
      </c>
    </row>
    <row r="115" spans="1:8" x14ac:dyDescent="0.2">
      <c r="A115" s="49">
        <f t="shared" si="1"/>
        <v>609541</v>
      </c>
      <c r="B115" s="49">
        <v>1</v>
      </c>
      <c r="C115" s="49">
        <v>107</v>
      </c>
      <c r="D115" s="49">
        <v>107</v>
      </c>
      <c r="E115" t="s">
        <v>655</v>
      </c>
      <c r="H115">
        <f>IF('Раздел 1'!AL28=SUM('Раздел 1'!AL29:AL48),0,1)</f>
        <v>0</v>
      </c>
    </row>
    <row r="116" spans="1:8" x14ac:dyDescent="0.2">
      <c r="A116" s="49">
        <f t="shared" si="1"/>
        <v>609541</v>
      </c>
      <c r="B116" s="49">
        <v>1</v>
      </c>
      <c r="C116" s="49">
        <v>108</v>
      </c>
      <c r="D116" s="49">
        <v>108</v>
      </c>
      <c r="E116" t="s">
        <v>656</v>
      </c>
      <c r="H116">
        <f>IF('Раздел 1'!AM28=SUM('Раздел 1'!AM29:AM48),0,1)</f>
        <v>0</v>
      </c>
    </row>
    <row r="117" spans="1:8" x14ac:dyDescent="0.2">
      <c r="A117" s="49">
        <f t="shared" si="1"/>
        <v>609541</v>
      </c>
      <c r="B117" s="49">
        <v>1</v>
      </c>
      <c r="C117" s="49">
        <v>109</v>
      </c>
      <c r="D117" s="49">
        <v>109</v>
      </c>
      <c r="E117" t="s">
        <v>657</v>
      </c>
      <c r="H117">
        <f>IF('Раздел 1'!AN28=SUM('Раздел 1'!AN29:AN48),0,1)</f>
        <v>0</v>
      </c>
    </row>
    <row r="118" spans="1:8" x14ac:dyDescent="0.2">
      <c r="A118" s="49">
        <f t="shared" si="1"/>
        <v>609541</v>
      </c>
      <c r="B118" s="49">
        <v>1</v>
      </c>
      <c r="C118" s="49">
        <v>110</v>
      </c>
      <c r="D118" s="49">
        <v>110</v>
      </c>
      <c r="E118" t="s">
        <v>658</v>
      </c>
      <c r="H118">
        <f>IF('Раздел 1'!AO28=SUM('Раздел 1'!AO29:AO48),0,1)</f>
        <v>0</v>
      </c>
    </row>
    <row r="119" spans="1:8" x14ac:dyDescent="0.2">
      <c r="A119" s="49">
        <f t="shared" si="1"/>
        <v>609541</v>
      </c>
      <c r="B119" s="49">
        <v>1</v>
      </c>
      <c r="C119" s="49">
        <v>111</v>
      </c>
      <c r="D119" s="49">
        <v>111</v>
      </c>
      <c r="E119" t="s">
        <v>659</v>
      </c>
      <c r="H119">
        <f>IF('Раздел 1'!AP28=SUM('Раздел 1'!AP29:AP48),0,1)</f>
        <v>0</v>
      </c>
    </row>
    <row r="120" spans="1:8" x14ac:dyDescent="0.2">
      <c r="A120" s="49">
        <f t="shared" si="1"/>
        <v>609541</v>
      </c>
      <c r="B120" s="49">
        <v>1</v>
      </c>
      <c r="C120" s="49">
        <v>112</v>
      </c>
      <c r="D120" s="49">
        <v>112</v>
      </c>
      <c r="E120" t="s">
        <v>660</v>
      </c>
      <c r="H120">
        <f>IF('Раздел 1'!AQ28=SUM('Раздел 1'!AQ29:AQ48),0,1)</f>
        <v>0</v>
      </c>
    </row>
    <row r="121" spans="1:8" x14ac:dyDescent="0.2">
      <c r="A121" s="49">
        <f t="shared" si="1"/>
        <v>609541</v>
      </c>
      <c r="B121" s="49">
        <v>1</v>
      </c>
      <c r="C121" s="49">
        <v>113</v>
      </c>
      <c r="D121" s="49">
        <v>113</v>
      </c>
      <c r="E121" t="s">
        <v>661</v>
      </c>
      <c r="H121">
        <f>IF('Раздел 1'!P59&lt;=SUM('Раздел 1'!P27,'Раздел 1'!P58),0,1)</f>
        <v>0</v>
      </c>
    </row>
    <row r="122" spans="1:8" x14ac:dyDescent="0.2">
      <c r="A122" s="49">
        <f t="shared" si="1"/>
        <v>609541</v>
      </c>
      <c r="B122" s="49">
        <v>1</v>
      </c>
      <c r="C122" s="49">
        <v>114</v>
      </c>
      <c r="D122" s="49">
        <v>114</v>
      </c>
      <c r="E122" t="s">
        <v>662</v>
      </c>
      <c r="H122">
        <f>IF('Раздел 1'!Q59&lt;=SUM('Раздел 1'!Q27,'Раздел 1'!Q58),0,1)</f>
        <v>0</v>
      </c>
    </row>
    <row r="123" spans="1:8" x14ac:dyDescent="0.2">
      <c r="A123" s="49">
        <f t="shared" si="1"/>
        <v>609541</v>
      </c>
      <c r="B123" s="49">
        <v>1</v>
      </c>
      <c r="C123" s="49">
        <v>115</v>
      </c>
      <c r="D123" s="49">
        <v>115</v>
      </c>
      <c r="E123" t="s">
        <v>663</v>
      </c>
      <c r="H123">
        <f>IF('Раздел 1'!R59&lt;=SUM('Раздел 1'!R27,'Раздел 1'!R58),0,1)</f>
        <v>0</v>
      </c>
    </row>
    <row r="124" spans="1:8" x14ac:dyDescent="0.2">
      <c r="A124" s="49">
        <f t="shared" si="1"/>
        <v>609541</v>
      </c>
      <c r="B124" s="49">
        <v>1</v>
      </c>
      <c r="C124" s="49">
        <v>116</v>
      </c>
      <c r="D124" s="49">
        <v>116</v>
      </c>
      <c r="E124" t="s">
        <v>664</v>
      </c>
      <c r="H124">
        <f>IF('Раздел 1'!S59&lt;=SUM('Раздел 1'!S27,'Раздел 1'!S58),0,1)</f>
        <v>0</v>
      </c>
    </row>
    <row r="125" spans="1:8" x14ac:dyDescent="0.2">
      <c r="A125" s="49">
        <f t="shared" si="1"/>
        <v>609541</v>
      </c>
      <c r="B125" s="49">
        <v>1</v>
      </c>
      <c r="C125" s="49">
        <v>117</v>
      </c>
      <c r="D125" s="49">
        <v>117</v>
      </c>
      <c r="E125" t="s">
        <v>665</v>
      </c>
      <c r="H125">
        <f>IF('Раздел 1'!T59&lt;=SUM('Раздел 1'!T27,'Раздел 1'!T58),0,1)</f>
        <v>0</v>
      </c>
    </row>
    <row r="126" spans="1:8" x14ac:dyDescent="0.2">
      <c r="A126" s="49">
        <f t="shared" si="1"/>
        <v>609541</v>
      </c>
      <c r="B126" s="49">
        <v>1</v>
      </c>
      <c r="C126" s="49">
        <v>118</v>
      </c>
      <c r="D126" s="49">
        <v>118</v>
      </c>
      <c r="E126" t="s">
        <v>666</v>
      </c>
      <c r="H126">
        <f>IF('Раздел 1'!U59&lt;=SUM('Раздел 1'!U27,'Раздел 1'!U58),0,1)</f>
        <v>0</v>
      </c>
    </row>
    <row r="127" spans="1:8" x14ac:dyDescent="0.2">
      <c r="A127" s="49">
        <f t="shared" si="1"/>
        <v>609541</v>
      </c>
      <c r="B127" s="49">
        <v>1</v>
      </c>
      <c r="C127" s="49">
        <v>119</v>
      </c>
      <c r="D127" s="49">
        <v>119</v>
      </c>
      <c r="E127" t="s">
        <v>667</v>
      </c>
      <c r="H127">
        <f>IF('Раздел 1'!V59&lt;=SUM('Раздел 1'!V27,'Раздел 1'!V58),0,1)</f>
        <v>0</v>
      </c>
    </row>
    <row r="128" spans="1:8" x14ac:dyDescent="0.2">
      <c r="A128" s="49">
        <f t="shared" si="1"/>
        <v>609541</v>
      </c>
      <c r="B128" s="49">
        <v>1</v>
      </c>
      <c r="C128" s="49">
        <v>120</v>
      </c>
      <c r="D128" s="49">
        <v>120</v>
      </c>
      <c r="E128" t="s">
        <v>668</v>
      </c>
      <c r="H128">
        <f>IF('Раздел 1'!W59&lt;=SUM('Раздел 1'!W27,'Раздел 1'!W58),0,1)</f>
        <v>0</v>
      </c>
    </row>
    <row r="129" spans="1:8" x14ac:dyDescent="0.2">
      <c r="A129" s="49">
        <f t="shared" si="1"/>
        <v>609541</v>
      </c>
      <c r="B129" s="49">
        <v>1</v>
      </c>
      <c r="C129" s="49">
        <v>121</v>
      </c>
      <c r="D129" s="49">
        <v>121</v>
      </c>
      <c r="E129" t="s">
        <v>669</v>
      </c>
      <c r="H129">
        <f>IF('Раздел 1'!X59&lt;=SUM('Раздел 1'!X27,'Раздел 1'!X58),0,1)</f>
        <v>0</v>
      </c>
    </row>
    <row r="130" spans="1:8" x14ac:dyDescent="0.2">
      <c r="A130" s="49">
        <f t="shared" si="1"/>
        <v>609541</v>
      </c>
      <c r="B130" s="49">
        <v>1</v>
      </c>
      <c r="C130" s="49">
        <v>122</v>
      </c>
      <c r="D130" s="49">
        <v>122</v>
      </c>
      <c r="E130" t="s">
        <v>670</v>
      </c>
      <c r="H130">
        <f>IF('Раздел 1'!Y59&lt;=SUM('Раздел 1'!Y27,'Раздел 1'!Y58),0,1)</f>
        <v>0</v>
      </c>
    </row>
    <row r="131" spans="1:8" x14ac:dyDescent="0.2">
      <c r="A131" s="49">
        <f t="shared" ref="A131:A194" si="2">P_3</f>
        <v>609541</v>
      </c>
      <c r="B131" s="49">
        <v>1</v>
      </c>
      <c r="C131" s="49">
        <v>123</v>
      </c>
      <c r="D131" s="49">
        <v>123</v>
      </c>
      <c r="E131" t="s">
        <v>671</v>
      </c>
      <c r="H131">
        <f>IF('Раздел 1'!Z59&lt;=SUM('Раздел 1'!Z27,'Раздел 1'!Z58),0,1)</f>
        <v>0</v>
      </c>
    </row>
    <row r="132" spans="1:8" x14ac:dyDescent="0.2">
      <c r="A132" s="49">
        <f t="shared" si="2"/>
        <v>609541</v>
      </c>
      <c r="B132" s="49">
        <v>1</v>
      </c>
      <c r="C132" s="49">
        <v>124</v>
      </c>
      <c r="D132" s="49">
        <v>124</v>
      </c>
      <c r="E132" t="s">
        <v>672</v>
      </c>
      <c r="H132">
        <f>IF('Раздел 1'!AA59&lt;=SUM('Раздел 1'!AA27,'Раздел 1'!AA58),0,1)</f>
        <v>0</v>
      </c>
    </row>
    <row r="133" spans="1:8" x14ac:dyDescent="0.2">
      <c r="A133" s="49">
        <f t="shared" si="2"/>
        <v>609541</v>
      </c>
      <c r="B133" s="49">
        <v>1</v>
      </c>
      <c r="C133" s="49">
        <v>125</v>
      </c>
      <c r="D133" s="49">
        <v>125</v>
      </c>
      <c r="E133" t="s">
        <v>673</v>
      </c>
      <c r="H133">
        <f>IF('Раздел 1'!AB59&lt;=SUM('Раздел 1'!AB27,'Раздел 1'!AB58),0,1)</f>
        <v>0</v>
      </c>
    </row>
    <row r="134" spans="1:8" x14ac:dyDescent="0.2">
      <c r="A134" s="49">
        <f t="shared" si="2"/>
        <v>609541</v>
      </c>
      <c r="B134" s="49">
        <v>1</v>
      </c>
      <c r="C134" s="49">
        <v>126</v>
      </c>
      <c r="D134" s="49">
        <v>126</v>
      </c>
      <c r="E134" t="s">
        <v>674</v>
      </c>
      <c r="H134">
        <f>IF('Раздел 1'!AC59&lt;=SUM('Раздел 1'!AC27,'Раздел 1'!AC58),0,1)</f>
        <v>0</v>
      </c>
    </row>
    <row r="135" spans="1:8" x14ac:dyDescent="0.2">
      <c r="A135" s="49">
        <f t="shared" si="2"/>
        <v>609541</v>
      </c>
      <c r="B135" s="49">
        <v>1</v>
      </c>
      <c r="C135" s="49">
        <v>127</v>
      </c>
      <c r="D135" s="49">
        <v>127</v>
      </c>
      <c r="E135" t="s">
        <v>675</v>
      </c>
      <c r="H135">
        <f>IF('Раздел 1'!AD59&lt;=SUM('Раздел 1'!AD27,'Раздел 1'!AD58),0,1)</f>
        <v>0</v>
      </c>
    </row>
    <row r="136" spans="1:8" x14ac:dyDescent="0.2">
      <c r="A136" s="49">
        <f t="shared" si="2"/>
        <v>609541</v>
      </c>
      <c r="B136" s="49">
        <v>1</v>
      </c>
      <c r="C136" s="49">
        <v>128</v>
      </c>
      <c r="D136" s="49">
        <v>128</v>
      </c>
      <c r="E136" t="s">
        <v>676</v>
      </c>
      <c r="H136">
        <f>IF('Раздел 1'!AE59&lt;=SUM('Раздел 1'!AE27,'Раздел 1'!AE58),0,1)</f>
        <v>0</v>
      </c>
    </row>
    <row r="137" spans="1:8" x14ac:dyDescent="0.2">
      <c r="A137" s="49">
        <f t="shared" si="2"/>
        <v>609541</v>
      </c>
      <c r="B137" s="49">
        <v>1</v>
      </c>
      <c r="C137" s="49">
        <v>129</v>
      </c>
      <c r="D137" s="49">
        <v>129</v>
      </c>
      <c r="E137" t="s">
        <v>677</v>
      </c>
      <c r="H137">
        <f>IF('Раздел 1'!AF59&lt;=SUM('Раздел 1'!AF27,'Раздел 1'!AF58),0,1)</f>
        <v>0</v>
      </c>
    </row>
    <row r="138" spans="1:8" x14ac:dyDescent="0.2">
      <c r="A138" s="49">
        <f t="shared" si="2"/>
        <v>609541</v>
      </c>
      <c r="B138" s="49">
        <v>1</v>
      </c>
      <c r="C138" s="49">
        <v>130</v>
      </c>
      <c r="D138" s="49">
        <v>130</v>
      </c>
      <c r="E138" t="s">
        <v>678</v>
      </c>
      <c r="H138">
        <f>IF('Раздел 1'!AG59&lt;=SUM('Раздел 1'!AG27,'Раздел 1'!AG58),0,1)</f>
        <v>0</v>
      </c>
    </row>
    <row r="139" spans="1:8" x14ac:dyDescent="0.2">
      <c r="A139" s="49">
        <f t="shared" si="2"/>
        <v>609541</v>
      </c>
      <c r="B139" s="49">
        <v>1</v>
      </c>
      <c r="C139" s="49">
        <v>131</v>
      </c>
      <c r="D139" s="49">
        <v>131</v>
      </c>
      <c r="E139" t="s">
        <v>679</v>
      </c>
      <c r="H139">
        <f>IF('Раздел 1'!AH59&lt;=SUM('Раздел 1'!AH27,'Раздел 1'!AH58),0,1)</f>
        <v>0</v>
      </c>
    </row>
    <row r="140" spans="1:8" x14ac:dyDescent="0.2">
      <c r="A140" s="49">
        <f t="shared" si="2"/>
        <v>609541</v>
      </c>
      <c r="B140" s="49">
        <v>1</v>
      </c>
      <c r="C140" s="49">
        <v>132</v>
      </c>
      <c r="D140" s="49">
        <v>132</v>
      </c>
      <c r="E140" t="s">
        <v>680</v>
      </c>
      <c r="H140">
        <f>IF('Раздел 1'!AI59&lt;=SUM('Раздел 1'!AI27,'Раздел 1'!AI58),0,1)</f>
        <v>0</v>
      </c>
    </row>
    <row r="141" spans="1:8" x14ac:dyDescent="0.2">
      <c r="A141" s="49">
        <f t="shared" si="2"/>
        <v>609541</v>
      </c>
      <c r="B141" s="49">
        <v>1</v>
      </c>
      <c r="C141" s="49">
        <v>133</v>
      </c>
      <c r="D141" s="49">
        <v>133</v>
      </c>
      <c r="E141" t="s">
        <v>681</v>
      </c>
      <c r="H141">
        <f>IF('Раздел 1'!AJ59&lt;=SUM('Раздел 1'!AJ27,'Раздел 1'!AJ58),0,1)</f>
        <v>0</v>
      </c>
    </row>
    <row r="142" spans="1:8" x14ac:dyDescent="0.2">
      <c r="A142" s="49">
        <f t="shared" si="2"/>
        <v>609541</v>
      </c>
      <c r="B142" s="49">
        <v>1</v>
      </c>
      <c r="C142" s="49">
        <v>134</v>
      </c>
      <c r="D142" s="49">
        <v>134</v>
      </c>
      <c r="E142" t="s">
        <v>682</v>
      </c>
      <c r="H142">
        <f>IF('Раздел 1'!AK59&lt;=SUM('Раздел 1'!AK27,'Раздел 1'!AK58),0,1)</f>
        <v>0</v>
      </c>
    </row>
    <row r="143" spans="1:8" x14ac:dyDescent="0.2">
      <c r="A143" s="49">
        <f t="shared" si="2"/>
        <v>609541</v>
      </c>
      <c r="B143" s="49">
        <v>1</v>
      </c>
      <c r="C143" s="49">
        <v>135</v>
      </c>
      <c r="D143" s="49">
        <v>135</v>
      </c>
      <c r="E143" t="s">
        <v>683</v>
      </c>
      <c r="H143">
        <f>IF('Раздел 1'!AL59&lt;=SUM('Раздел 1'!AL27,'Раздел 1'!AL58),0,1)</f>
        <v>0</v>
      </c>
    </row>
    <row r="144" spans="1:8" x14ac:dyDescent="0.2">
      <c r="A144" s="49">
        <f t="shared" si="2"/>
        <v>609541</v>
      </c>
      <c r="B144" s="49">
        <v>1</v>
      </c>
      <c r="C144" s="49">
        <v>136</v>
      </c>
      <c r="D144" s="49">
        <v>136</v>
      </c>
      <c r="E144" t="s">
        <v>684</v>
      </c>
      <c r="H144">
        <f>IF('Раздел 1'!AM59&lt;=SUM('Раздел 1'!AM27,'Раздел 1'!AM58),0,1)</f>
        <v>0</v>
      </c>
    </row>
    <row r="145" spans="1:8" x14ac:dyDescent="0.2">
      <c r="A145" s="49">
        <f t="shared" si="2"/>
        <v>609541</v>
      </c>
      <c r="B145" s="49">
        <v>1</v>
      </c>
      <c r="C145" s="49">
        <v>137</v>
      </c>
      <c r="D145" s="49">
        <v>137</v>
      </c>
      <c r="E145" t="s">
        <v>685</v>
      </c>
      <c r="H145">
        <f>IF('Раздел 1'!AN59&lt;=SUM('Раздел 1'!AN27,'Раздел 1'!AN58),0,1)</f>
        <v>0</v>
      </c>
    </row>
    <row r="146" spans="1:8" x14ac:dyDescent="0.2">
      <c r="A146" s="49">
        <f t="shared" si="2"/>
        <v>609541</v>
      </c>
      <c r="B146" s="49">
        <v>1</v>
      </c>
      <c r="C146" s="49">
        <v>138</v>
      </c>
      <c r="D146" s="49">
        <v>138</v>
      </c>
      <c r="E146" t="s">
        <v>686</v>
      </c>
      <c r="H146">
        <f>IF('Раздел 1'!AO59&lt;=SUM('Раздел 1'!AO27,'Раздел 1'!AO58),0,1)</f>
        <v>0</v>
      </c>
    </row>
    <row r="147" spans="1:8" x14ac:dyDescent="0.2">
      <c r="A147" s="49">
        <f t="shared" si="2"/>
        <v>609541</v>
      </c>
      <c r="B147" s="49">
        <v>1</v>
      </c>
      <c r="C147" s="49">
        <v>139</v>
      </c>
      <c r="D147" s="49">
        <v>139</v>
      </c>
      <c r="E147" t="s">
        <v>687</v>
      </c>
      <c r="H147">
        <f>IF('Раздел 1'!AP59&lt;=SUM('Раздел 1'!AP27,'Раздел 1'!AP58),0,1)</f>
        <v>0</v>
      </c>
    </row>
    <row r="148" spans="1:8" x14ac:dyDescent="0.2">
      <c r="A148" s="49">
        <f t="shared" si="2"/>
        <v>609541</v>
      </c>
      <c r="B148" s="49">
        <v>1</v>
      </c>
      <c r="C148" s="49">
        <v>140</v>
      </c>
      <c r="D148" s="49">
        <v>140</v>
      </c>
      <c r="E148" t="s">
        <v>688</v>
      </c>
      <c r="H148">
        <f>IF('Раздел 1'!AQ59&lt;=SUM('Раздел 1'!AQ27,'Раздел 1'!AQ58),0,1)</f>
        <v>0</v>
      </c>
    </row>
    <row r="149" spans="1:8" x14ac:dyDescent="0.2">
      <c r="A149" s="49">
        <f t="shared" si="2"/>
        <v>609541</v>
      </c>
      <c r="B149" s="49">
        <v>1</v>
      </c>
      <c r="C149" s="49">
        <v>141</v>
      </c>
      <c r="D149" s="49">
        <v>141</v>
      </c>
      <c r="E149" t="s">
        <v>689</v>
      </c>
      <c r="H149">
        <f>IF('Раздел 1'!P61=SUM('Раздел 1'!P63:P64),0,1)</f>
        <v>0</v>
      </c>
    </row>
    <row r="150" spans="1:8" x14ac:dyDescent="0.2">
      <c r="A150" s="49">
        <f t="shared" si="2"/>
        <v>609541</v>
      </c>
      <c r="B150" s="49">
        <v>1</v>
      </c>
      <c r="C150" s="49">
        <v>142</v>
      </c>
      <c r="D150" s="49">
        <v>142</v>
      </c>
      <c r="E150" t="s">
        <v>690</v>
      </c>
      <c r="H150">
        <f>IF('Раздел 1'!P21=SUM('Раздел 1'!S21:T21),0,1)</f>
        <v>0</v>
      </c>
    </row>
    <row r="151" spans="1:8" x14ac:dyDescent="0.2">
      <c r="A151" s="49">
        <f t="shared" si="2"/>
        <v>609541</v>
      </c>
      <c r="B151" s="49">
        <v>1</v>
      </c>
      <c r="C151" s="49">
        <v>143</v>
      </c>
      <c r="D151" s="49">
        <v>143</v>
      </c>
      <c r="E151" t="s">
        <v>691</v>
      </c>
      <c r="H151">
        <f>IF('Раздел 1'!P22=SUM('Раздел 1'!S22:T22),0,1)</f>
        <v>0</v>
      </c>
    </row>
    <row r="152" spans="1:8" x14ac:dyDescent="0.2">
      <c r="A152" s="49">
        <f t="shared" si="2"/>
        <v>609541</v>
      </c>
      <c r="B152" s="49">
        <v>1</v>
      </c>
      <c r="C152" s="49">
        <v>144</v>
      </c>
      <c r="D152" s="49">
        <v>144</v>
      </c>
      <c r="E152" t="s">
        <v>692</v>
      </c>
      <c r="H152">
        <f>IF('Раздел 1'!P23=SUM('Раздел 1'!S23:T23),0,1)</f>
        <v>0</v>
      </c>
    </row>
    <row r="153" spans="1:8" x14ac:dyDescent="0.2">
      <c r="A153" s="49">
        <f t="shared" si="2"/>
        <v>609541</v>
      </c>
      <c r="B153" s="49">
        <v>1</v>
      </c>
      <c r="C153" s="49">
        <v>145</v>
      </c>
      <c r="D153" s="49">
        <v>145</v>
      </c>
      <c r="E153" t="s">
        <v>693</v>
      </c>
      <c r="H153">
        <f>IF('Раздел 1'!P24=SUM('Раздел 1'!S24:T24),0,1)</f>
        <v>0</v>
      </c>
    </row>
    <row r="154" spans="1:8" x14ac:dyDescent="0.2">
      <c r="A154" s="49">
        <f t="shared" si="2"/>
        <v>609541</v>
      </c>
      <c r="B154" s="49">
        <v>1</v>
      </c>
      <c r="C154" s="49">
        <v>146</v>
      </c>
      <c r="D154" s="49">
        <v>146</v>
      </c>
      <c r="E154" t="s">
        <v>694</v>
      </c>
      <c r="H154">
        <f>IF('Раздел 1'!P25=SUM('Раздел 1'!S25:T25),0,1)</f>
        <v>0</v>
      </c>
    </row>
    <row r="155" spans="1:8" x14ac:dyDescent="0.2">
      <c r="A155" s="49">
        <f t="shared" si="2"/>
        <v>609541</v>
      </c>
      <c r="B155" s="49">
        <v>1</v>
      </c>
      <c r="C155" s="49">
        <v>147</v>
      </c>
      <c r="D155" s="49">
        <v>147</v>
      </c>
      <c r="E155" t="s">
        <v>695</v>
      </c>
      <c r="H155">
        <f>IF('Раздел 1'!P26=SUM('Раздел 1'!S26:T26),0,1)</f>
        <v>0</v>
      </c>
    </row>
    <row r="156" spans="1:8" x14ac:dyDescent="0.2">
      <c r="A156" s="49">
        <f t="shared" si="2"/>
        <v>609541</v>
      </c>
      <c r="B156" s="49">
        <v>1</v>
      </c>
      <c r="C156" s="49">
        <v>148</v>
      </c>
      <c r="D156" s="49">
        <v>148</v>
      </c>
      <c r="E156" t="s">
        <v>696</v>
      </c>
      <c r="H156">
        <f>IF('Раздел 1'!P27=SUM('Раздел 1'!S27:T27),0,1)</f>
        <v>0</v>
      </c>
    </row>
    <row r="157" spans="1:8" x14ac:dyDescent="0.2">
      <c r="A157" s="49">
        <f t="shared" si="2"/>
        <v>609541</v>
      </c>
      <c r="B157" s="49">
        <v>1</v>
      </c>
      <c r="C157" s="49">
        <v>149</v>
      </c>
      <c r="D157" s="49">
        <v>149</v>
      </c>
      <c r="E157" t="s">
        <v>697</v>
      </c>
      <c r="H157">
        <f>IF('Раздел 1'!P28=SUM('Раздел 1'!S28:T28),0,1)</f>
        <v>0</v>
      </c>
    </row>
    <row r="158" spans="1:8" x14ac:dyDescent="0.2">
      <c r="A158" s="49">
        <f t="shared" si="2"/>
        <v>609541</v>
      </c>
      <c r="B158" s="49">
        <v>1</v>
      </c>
      <c r="C158" s="49">
        <v>150</v>
      </c>
      <c r="D158" s="49">
        <v>150</v>
      </c>
      <c r="E158" t="s">
        <v>698</v>
      </c>
      <c r="H158">
        <f>IF('Раздел 1'!P29=SUM('Раздел 1'!S29:T29),0,1)</f>
        <v>0</v>
      </c>
    </row>
    <row r="159" spans="1:8" x14ac:dyDescent="0.2">
      <c r="A159" s="49">
        <f t="shared" si="2"/>
        <v>609541</v>
      </c>
      <c r="B159" s="49">
        <v>1</v>
      </c>
      <c r="C159" s="49">
        <v>151</v>
      </c>
      <c r="D159" s="49">
        <v>151</v>
      </c>
      <c r="E159" t="s">
        <v>699</v>
      </c>
      <c r="H159">
        <f>IF('Раздел 1'!P30=SUM('Раздел 1'!S30:T30),0,1)</f>
        <v>0</v>
      </c>
    </row>
    <row r="160" spans="1:8" x14ac:dyDescent="0.2">
      <c r="A160" s="49">
        <f t="shared" si="2"/>
        <v>609541</v>
      </c>
      <c r="B160" s="49">
        <v>1</v>
      </c>
      <c r="C160" s="49">
        <v>152</v>
      </c>
      <c r="D160" s="49">
        <v>152</v>
      </c>
      <c r="E160" t="s">
        <v>700</v>
      </c>
      <c r="H160">
        <f>IF('Раздел 1'!P31=SUM('Раздел 1'!S31:T31),0,1)</f>
        <v>0</v>
      </c>
    </row>
    <row r="161" spans="1:8" x14ac:dyDescent="0.2">
      <c r="A161" s="49">
        <f t="shared" si="2"/>
        <v>609541</v>
      </c>
      <c r="B161" s="49">
        <v>1</v>
      </c>
      <c r="C161" s="49">
        <v>153</v>
      </c>
      <c r="D161" s="49">
        <v>153</v>
      </c>
      <c r="E161" t="s">
        <v>701</v>
      </c>
      <c r="H161">
        <f>IF('Раздел 1'!P32=SUM('Раздел 1'!S32:T32),0,1)</f>
        <v>0</v>
      </c>
    </row>
    <row r="162" spans="1:8" x14ac:dyDescent="0.2">
      <c r="A162" s="49">
        <f t="shared" si="2"/>
        <v>609541</v>
      </c>
      <c r="B162" s="49">
        <v>1</v>
      </c>
      <c r="C162" s="49">
        <v>154</v>
      </c>
      <c r="D162" s="49">
        <v>154</v>
      </c>
      <c r="E162" t="s">
        <v>702</v>
      </c>
      <c r="H162">
        <f>IF('Раздел 1'!P33=SUM('Раздел 1'!S33:T33),0,1)</f>
        <v>0</v>
      </c>
    </row>
    <row r="163" spans="1:8" x14ac:dyDescent="0.2">
      <c r="A163" s="49">
        <f t="shared" si="2"/>
        <v>609541</v>
      </c>
      <c r="B163" s="49">
        <v>1</v>
      </c>
      <c r="C163" s="49">
        <v>155</v>
      </c>
      <c r="D163" s="49">
        <v>155</v>
      </c>
      <c r="E163" t="s">
        <v>703</v>
      </c>
      <c r="H163">
        <f>IF('Раздел 1'!P34=SUM('Раздел 1'!S34:T34),0,1)</f>
        <v>0</v>
      </c>
    </row>
    <row r="164" spans="1:8" x14ac:dyDescent="0.2">
      <c r="A164" s="49">
        <f t="shared" si="2"/>
        <v>609541</v>
      </c>
      <c r="B164" s="49">
        <v>1</v>
      </c>
      <c r="C164" s="49">
        <v>156</v>
      </c>
      <c r="D164" s="49">
        <v>156</v>
      </c>
      <c r="E164" t="s">
        <v>704</v>
      </c>
      <c r="H164">
        <f>IF('Раздел 1'!P35=SUM('Раздел 1'!S35:T35),0,1)</f>
        <v>0</v>
      </c>
    </row>
    <row r="165" spans="1:8" x14ac:dyDescent="0.2">
      <c r="A165" s="49">
        <f t="shared" si="2"/>
        <v>609541</v>
      </c>
      <c r="B165" s="49">
        <v>1</v>
      </c>
      <c r="C165" s="49">
        <v>157</v>
      </c>
      <c r="D165" s="49">
        <v>157</v>
      </c>
      <c r="E165" t="s">
        <v>705</v>
      </c>
      <c r="H165">
        <f>IF('Раздел 1'!P36=SUM('Раздел 1'!S36:T36),0,1)</f>
        <v>0</v>
      </c>
    </row>
    <row r="166" spans="1:8" x14ac:dyDescent="0.2">
      <c r="A166" s="49">
        <f t="shared" si="2"/>
        <v>609541</v>
      </c>
      <c r="B166" s="49">
        <v>1</v>
      </c>
      <c r="C166" s="49">
        <v>158</v>
      </c>
      <c r="D166" s="49">
        <v>158</v>
      </c>
      <c r="E166" t="s">
        <v>706</v>
      </c>
      <c r="H166">
        <f>IF('Раздел 1'!P37=SUM('Раздел 1'!S37:T37),0,1)</f>
        <v>0</v>
      </c>
    </row>
    <row r="167" spans="1:8" x14ac:dyDescent="0.2">
      <c r="A167" s="49">
        <f t="shared" si="2"/>
        <v>609541</v>
      </c>
      <c r="B167" s="49">
        <v>1</v>
      </c>
      <c r="C167" s="49">
        <v>159</v>
      </c>
      <c r="D167" s="49">
        <v>159</v>
      </c>
      <c r="E167" t="s">
        <v>707</v>
      </c>
      <c r="H167">
        <f>IF('Раздел 1'!P38=SUM('Раздел 1'!S38:T38),0,1)</f>
        <v>0</v>
      </c>
    </row>
    <row r="168" spans="1:8" x14ac:dyDescent="0.2">
      <c r="A168" s="49">
        <f t="shared" si="2"/>
        <v>609541</v>
      </c>
      <c r="B168" s="49">
        <v>1</v>
      </c>
      <c r="C168" s="49">
        <v>160</v>
      </c>
      <c r="D168" s="49">
        <v>160</v>
      </c>
      <c r="E168" t="s">
        <v>708</v>
      </c>
      <c r="H168">
        <f>IF('Раздел 1'!P39=SUM('Раздел 1'!S39:T39),0,1)</f>
        <v>0</v>
      </c>
    </row>
    <row r="169" spans="1:8" x14ac:dyDescent="0.2">
      <c r="A169" s="49">
        <f t="shared" si="2"/>
        <v>609541</v>
      </c>
      <c r="B169" s="49">
        <v>1</v>
      </c>
      <c r="C169" s="49">
        <v>161</v>
      </c>
      <c r="D169" s="49">
        <v>161</v>
      </c>
      <c r="E169" t="s">
        <v>709</v>
      </c>
      <c r="H169">
        <f>IF('Раздел 1'!P40=SUM('Раздел 1'!S40:T40),0,1)</f>
        <v>0</v>
      </c>
    </row>
    <row r="170" spans="1:8" x14ac:dyDescent="0.2">
      <c r="A170" s="49">
        <f t="shared" si="2"/>
        <v>609541</v>
      </c>
      <c r="B170" s="49">
        <v>1</v>
      </c>
      <c r="C170" s="49">
        <v>162</v>
      </c>
      <c r="D170" s="49">
        <v>162</v>
      </c>
      <c r="E170" t="s">
        <v>710</v>
      </c>
      <c r="H170">
        <f>IF('Раздел 1'!P41=SUM('Раздел 1'!S41:T41),0,1)</f>
        <v>0</v>
      </c>
    </row>
    <row r="171" spans="1:8" x14ac:dyDescent="0.2">
      <c r="A171" s="49">
        <f t="shared" si="2"/>
        <v>609541</v>
      </c>
      <c r="B171" s="49">
        <v>1</v>
      </c>
      <c r="C171" s="49">
        <v>163</v>
      </c>
      <c r="D171" s="49">
        <v>163</v>
      </c>
      <c r="E171" t="s">
        <v>711</v>
      </c>
      <c r="H171">
        <f>IF('Раздел 1'!P42=SUM('Раздел 1'!S42:T42),0,1)</f>
        <v>0</v>
      </c>
    </row>
    <row r="172" spans="1:8" x14ac:dyDescent="0.2">
      <c r="A172" s="49">
        <f t="shared" si="2"/>
        <v>609541</v>
      </c>
      <c r="B172" s="49">
        <v>1</v>
      </c>
      <c r="C172" s="49">
        <v>164</v>
      </c>
      <c r="D172" s="49">
        <v>164</v>
      </c>
      <c r="E172" t="s">
        <v>712</v>
      </c>
      <c r="H172">
        <f>IF('Раздел 1'!P43=SUM('Раздел 1'!S43:T43),0,1)</f>
        <v>0</v>
      </c>
    </row>
    <row r="173" spans="1:8" x14ac:dyDescent="0.2">
      <c r="A173" s="49">
        <f t="shared" si="2"/>
        <v>609541</v>
      </c>
      <c r="B173" s="49">
        <v>1</v>
      </c>
      <c r="C173" s="49">
        <v>165</v>
      </c>
      <c r="D173" s="49">
        <v>165</v>
      </c>
      <c r="E173" t="s">
        <v>713</v>
      </c>
      <c r="H173">
        <f>IF('Раздел 1'!P44=SUM('Раздел 1'!S44:T44),0,1)</f>
        <v>0</v>
      </c>
    </row>
    <row r="174" spans="1:8" x14ac:dyDescent="0.2">
      <c r="A174" s="49">
        <f t="shared" si="2"/>
        <v>609541</v>
      </c>
      <c r="B174" s="49">
        <v>1</v>
      </c>
      <c r="C174" s="49">
        <v>166</v>
      </c>
      <c r="D174" s="49">
        <v>166</v>
      </c>
      <c r="E174" t="s">
        <v>714</v>
      </c>
      <c r="H174">
        <f>IF('Раздел 1'!P45=SUM('Раздел 1'!S45:T45),0,1)</f>
        <v>0</v>
      </c>
    </row>
    <row r="175" spans="1:8" x14ac:dyDescent="0.2">
      <c r="A175" s="49">
        <f t="shared" si="2"/>
        <v>609541</v>
      </c>
      <c r="B175" s="49">
        <v>1</v>
      </c>
      <c r="C175" s="49">
        <v>167</v>
      </c>
      <c r="D175" s="49">
        <v>167</v>
      </c>
      <c r="E175" t="s">
        <v>715</v>
      </c>
      <c r="H175">
        <f>IF('Раздел 1'!P46=SUM('Раздел 1'!S46:T46),0,1)</f>
        <v>0</v>
      </c>
    </row>
    <row r="176" spans="1:8" x14ac:dyDescent="0.2">
      <c r="A176" s="49">
        <f t="shared" si="2"/>
        <v>609541</v>
      </c>
      <c r="B176" s="49">
        <v>1</v>
      </c>
      <c r="C176" s="49">
        <v>168</v>
      </c>
      <c r="D176" s="49">
        <v>168</v>
      </c>
      <c r="E176" t="s">
        <v>716</v>
      </c>
      <c r="H176">
        <f>IF('Раздел 1'!P47=SUM('Раздел 1'!S47:T47),0,1)</f>
        <v>0</v>
      </c>
    </row>
    <row r="177" spans="1:8" x14ac:dyDescent="0.2">
      <c r="A177" s="49">
        <f t="shared" si="2"/>
        <v>609541</v>
      </c>
      <c r="B177" s="49">
        <v>1</v>
      </c>
      <c r="C177" s="49">
        <v>169</v>
      </c>
      <c r="D177" s="49">
        <v>169</v>
      </c>
      <c r="E177" t="s">
        <v>717</v>
      </c>
      <c r="H177">
        <f>IF('Раздел 1'!P48=SUM('Раздел 1'!S48:T48),0,1)</f>
        <v>0</v>
      </c>
    </row>
    <row r="178" spans="1:8" x14ac:dyDescent="0.2">
      <c r="A178" s="49">
        <f t="shared" si="2"/>
        <v>609541</v>
      </c>
      <c r="B178" s="49">
        <v>1</v>
      </c>
      <c r="C178" s="49">
        <v>170</v>
      </c>
      <c r="D178" s="49">
        <v>170</v>
      </c>
      <c r="E178" t="s">
        <v>718</v>
      </c>
      <c r="H178">
        <f>IF('Раздел 1'!P49=SUM('Раздел 1'!S49:T49),0,1)</f>
        <v>0</v>
      </c>
    </row>
    <row r="179" spans="1:8" x14ac:dyDescent="0.2">
      <c r="A179" s="49">
        <f t="shared" si="2"/>
        <v>609541</v>
      </c>
      <c r="B179" s="49">
        <v>1</v>
      </c>
      <c r="C179" s="49">
        <v>171</v>
      </c>
      <c r="D179" s="49">
        <v>171</v>
      </c>
      <c r="E179" t="s">
        <v>719</v>
      </c>
      <c r="H179">
        <f>IF('Раздел 1'!P50=SUM('Раздел 1'!S50:T50),0,1)</f>
        <v>0</v>
      </c>
    </row>
    <row r="180" spans="1:8" x14ac:dyDescent="0.2">
      <c r="A180" s="49">
        <f t="shared" si="2"/>
        <v>609541</v>
      </c>
      <c r="B180" s="49">
        <v>1</v>
      </c>
      <c r="C180" s="49">
        <v>172</v>
      </c>
      <c r="D180" s="49">
        <v>172</v>
      </c>
      <c r="E180" t="s">
        <v>720</v>
      </c>
      <c r="H180">
        <f>IF('Раздел 1'!P51=SUM('Раздел 1'!S51:T51),0,1)</f>
        <v>0</v>
      </c>
    </row>
    <row r="181" spans="1:8" x14ac:dyDescent="0.2">
      <c r="A181" s="49">
        <f t="shared" si="2"/>
        <v>609541</v>
      </c>
      <c r="B181" s="49">
        <v>1</v>
      </c>
      <c r="C181" s="49">
        <v>173</v>
      </c>
      <c r="D181" s="49">
        <v>173</v>
      </c>
      <c r="E181" t="s">
        <v>721</v>
      </c>
      <c r="H181">
        <f>IF('Раздел 1'!P52=SUM('Раздел 1'!S52:T52),0,1)</f>
        <v>0</v>
      </c>
    </row>
    <row r="182" spans="1:8" x14ac:dyDescent="0.2">
      <c r="A182" s="49">
        <f t="shared" si="2"/>
        <v>609541</v>
      </c>
      <c r="B182" s="49">
        <v>1</v>
      </c>
      <c r="C182" s="49">
        <v>174</v>
      </c>
      <c r="D182" s="49">
        <v>174</v>
      </c>
      <c r="E182" t="s">
        <v>722</v>
      </c>
      <c r="H182">
        <f>IF('Раздел 1'!P53=SUM('Раздел 1'!S53:T53),0,1)</f>
        <v>0</v>
      </c>
    </row>
    <row r="183" spans="1:8" x14ac:dyDescent="0.2">
      <c r="A183" s="49">
        <f t="shared" si="2"/>
        <v>609541</v>
      </c>
      <c r="B183" s="49">
        <v>1</v>
      </c>
      <c r="C183" s="49">
        <v>175</v>
      </c>
      <c r="D183" s="49">
        <v>175</v>
      </c>
      <c r="E183" t="s">
        <v>723</v>
      </c>
      <c r="H183">
        <f>IF('Раздел 1'!P54=SUM('Раздел 1'!S54:T54),0,1)</f>
        <v>0</v>
      </c>
    </row>
    <row r="184" spans="1:8" x14ac:dyDescent="0.2">
      <c r="A184" s="49">
        <f t="shared" si="2"/>
        <v>609541</v>
      </c>
      <c r="B184" s="49">
        <v>1</v>
      </c>
      <c r="C184" s="49">
        <v>176</v>
      </c>
      <c r="D184" s="49">
        <v>176</v>
      </c>
      <c r="E184" t="s">
        <v>724</v>
      </c>
      <c r="H184">
        <f>IF('Раздел 1'!P55=SUM('Раздел 1'!S55:T55),0,1)</f>
        <v>0</v>
      </c>
    </row>
    <row r="185" spans="1:8" x14ac:dyDescent="0.2">
      <c r="A185" s="49">
        <f t="shared" si="2"/>
        <v>609541</v>
      </c>
      <c r="B185" s="49">
        <v>1</v>
      </c>
      <c r="C185" s="49">
        <v>177</v>
      </c>
      <c r="D185" s="49">
        <v>177</v>
      </c>
      <c r="E185" t="s">
        <v>725</v>
      </c>
      <c r="H185">
        <f>IF('Раздел 1'!P56=SUM('Раздел 1'!S56:T56),0,1)</f>
        <v>0</v>
      </c>
    </row>
    <row r="186" spans="1:8" x14ac:dyDescent="0.2">
      <c r="A186" s="49">
        <f t="shared" si="2"/>
        <v>609541</v>
      </c>
      <c r="B186" s="49">
        <v>1</v>
      </c>
      <c r="C186" s="49">
        <v>178</v>
      </c>
      <c r="D186" s="49">
        <v>178</v>
      </c>
      <c r="E186" t="s">
        <v>726</v>
      </c>
      <c r="H186">
        <f>IF('Раздел 1'!P57=SUM('Раздел 1'!S57:T57),0,1)</f>
        <v>0</v>
      </c>
    </row>
    <row r="187" spans="1:8" x14ac:dyDescent="0.2">
      <c r="A187" s="49">
        <f t="shared" si="2"/>
        <v>609541</v>
      </c>
      <c r="B187" s="49">
        <v>1</v>
      </c>
      <c r="C187" s="49">
        <v>179</v>
      </c>
      <c r="D187" s="49">
        <v>179</v>
      </c>
      <c r="E187" t="s">
        <v>727</v>
      </c>
      <c r="H187">
        <f>IF('Раздел 1'!P58=SUM('Раздел 1'!S58:T58),0,1)</f>
        <v>0</v>
      </c>
    </row>
    <row r="188" spans="1:8" x14ac:dyDescent="0.2">
      <c r="A188" s="49">
        <f t="shared" si="2"/>
        <v>609541</v>
      </c>
      <c r="B188" s="49">
        <v>1</v>
      </c>
      <c r="C188" s="49">
        <v>180</v>
      </c>
      <c r="D188" s="49">
        <v>180</v>
      </c>
      <c r="E188" t="s">
        <v>728</v>
      </c>
      <c r="H188">
        <f>IF('Раздел 1'!P59=SUM('Раздел 1'!S59:T59),0,1)</f>
        <v>0</v>
      </c>
    </row>
    <row r="189" spans="1:8" x14ac:dyDescent="0.2">
      <c r="A189" s="49">
        <f t="shared" si="2"/>
        <v>609541</v>
      </c>
      <c r="B189" s="49">
        <v>1</v>
      </c>
      <c r="C189" s="49">
        <v>181</v>
      </c>
      <c r="D189" s="49">
        <v>181</v>
      </c>
      <c r="E189" t="s">
        <v>729</v>
      </c>
      <c r="H189">
        <f>IF('Раздел 1'!P60=SUM('Раздел 1'!S60:T60),0,1)</f>
        <v>0</v>
      </c>
    </row>
    <row r="190" spans="1:8" x14ac:dyDescent="0.2">
      <c r="A190" s="49">
        <f t="shared" si="2"/>
        <v>609541</v>
      </c>
      <c r="B190" s="49">
        <v>1</v>
      </c>
      <c r="C190" s="49">
        <v>182</v>
      </c>
      <c r="D190" s="49">
        <v>182</v>
      </c>
      <c r="E190" t="s">
        <v>730</v>
      </c>
      <c r="H190">
        <f>IF('Раздел 1'!P21=SUM('Раздел 1'!V21:Y21),0,1)</f>
        <v>0</v>
      </c>
    </row>
    <row r="191" spans="1:8" x14ac:dyDescent="0.2">
      <c r="A191" s="49">
        <f t="shared" si="2"/>
        <v>609541</v>
      </c>
      <c r="B191" s="49">
        <v>1</v>
      </c>
      <c r="C191" s="49">
        <v>183</v>
      </c>
      <c r="D191" s="49">
        <v>183</v>
      </c>
      <c r="E191" t="s">
        <v>731</v>
      </c>
      <c r="H191">
        <f>IF('Раздел 1'!P22=SUM('Раздел 1'!V22:Y22),0,1)</f>
        <v>0</v>
      </c>
    </row>
    <row r="192" spans="1:8" x14ac:dyDescent="0.2">
      <c r="A192" s="49">
        <f t="shared" si="2"/>
        <v>609541</v>
      </c>
      <c r="B192" s="49">
        <v>1</v>
      </c>
      <c r="C192" s="49">
        <v>184</v>
      </c>
      <c r="D192" s="49">
        <v>184</v>
      </c>
      <c r="E192" t="s">
        <v>732</v>
      </c>
      <c r="H192">
        <f>IF('Раздел 1'!P23=SUM('Раздел 1'!V23:Y23),0,1)</f>
        <v>0</v>
      </c>
    </row>
    <row r="193" spans="1:8" x14ac:dyDescent="0.2">
      <c r="A193" s="49">
        <f t="shared" si="2"/>
        <v>609541</v>
      </c>
      <c r="B193" s="49">
        <v>1</v>
      </c>
      <c r="C193" s="49">
        <v>185</v>
      </c>
      <c r="D193" s="49">
        <v>185</v>
      </c>
      <c r="E193" t="s">
        <v>733</v>
      </c>
      <c r="H193">
        <f>IF('Раздел 1'!P24=SUM('Раздел 1'!V24:Y24),0,1)</f>
        <v>0</v>
      </c>
    </row>
    <row r="194" spans="1:8" x14ac:dyDescent="0.2">
      <c r="A194" s="49">
        <f t="shared" si="2"/>
        <v>609541</v>
      </c>
      <c r="B194" s="49">
        <v>1</v>
      </c>
      <c r="C194" s="49">
        <v>186</v>
      </c>
      <c r="D194" s="49">
        <v>186</v>
      </c>
      <c r="E194" t="s">
        <v>734</v>
      </c>
      <c r="H194">
        <f>IF('Раздел 1'!P25=SUM('Раздел 1'!V25:Y25),0,1)</f>
        <v>0</v>
      </c>
    </row>
    <row r="195" spans="1:8" x14ac:dyDescent="0.2">
      <c r="A195" s="49">
        <f t="shared" ref="A195:A258" si="3">P_3</f>
        <v>609541</v>
      </c>
      <c r="B195" s="49">
        <v>1</v>
      </c>
      <c r="C195" s="49">
        <v>187</v>
      </c>
      <c r="D195" s="49">
        <v>187</v>
      </c>
      <c r="E195" t="s">
        <v>735</v>
      </c>
      <c r="H195">
        <f>IF('Раздел 1'!P26=SUM('Раздел 1'!V26:Y26),0,1)</f>
        <v>0</v>
      </c>
    </row>
    <row r="196" spans="1:8" x14ac:dyDescent="0.2">
      <c r="A196" s="49">
        <f t="shared" si="3"/>
        <v>609541</v>
      </c>
      <c r="B196" s="49">
        <v>1</v>
      </c>
      <c r="C196" s="49">
        <v>188</v>
      </c>
      <c r="D196" s="49">
        <v>188</v>
      </c>
      <c r="E196" t="s">
        <v>736</v>
      </c>
      <c r="H196">
        <f>IF('Раздел 1'!P27=SUM('Раздел 1'!V27:Y27),0,1)</f>
        <v>0</v>
      </c>
    </row>
    <row r="197" spans="1:8" x14ac:dyDescent="0.2">
      <c r="A197" s="49">
        <f t="shared" si="3"/>
        <v>609541</v>
      </c>
      <c r="B197" s="49">
        <v>1</v>
      </c>
      <c r="C197" s="49">
        <v>189</v>
      </c>
      <c r="D197" s="49">
        <v>189</v>
      </c>
      <c r="E197" t="s">
        <v>737</v>
      </c>
      <c r="H197">
        <f>IF('Раздел 1'!P28=SUM('Раздел 1'!V28:Y28),0,1)</f>
        <v>0</v>
      </c>
    </row>
    <row r="198" spans="1:8" x14ac:dyDescent="0.2">
      <c r="A198" s="49">
        <f t="shared" si="3"/>
        <v>609541</v>
      </c>
      <c r="B198" s="49">
        <v>1</v>
      </c>
      <c r="C198" s="49">
        <v>190</v>
      </c>
      <c r="D198" s="49">
        <v>190</v>
      </c>
      <c r="E198" t="s">
        <v>738</v>
      </c>
      <c r="H198">
        <f>IF('Раздел 1'!P29=SUM('Раздел 1'!V29:Y29),0,1)</f>
        <v>0</v>
      </c>
    </row>
    <row r="199" spans="1:8" x14ac:dyDescent="0.2">
      <c r="A199" s="49">
        <f t="shared" si="3"/>
        <v>609541</v>
      </c>
      <c r="B199" s="49">
        <v>1</v>
      </c>
      <c r="C199" s="49">
        <v>191</v>
      </c>
      <c r="D199" s="49">
        <v>191</v>
      </c>
      <c r="E199" t="s">
        <v>745</v>
      </c>
      <c r="H199">
        <f>IF('Раздел 1'!P30=SUM('Раздел 1'!V30:Y30),0,1)</f>
        <v>0</v>
      </c>
    </row>
    <row r="200" spans="1:8" x14ac:dyDescent="0.2">
      <c r="A200" s="49">
        <f t="shared" si="3"/>
        <v>609541</v>
      </c>
      <c r="B200" s="49">
        <v>1</v>
      </c>
      <c r="C200" s="49">
        <v>192</v>
      </c>
      <c r="D200" s="49">
        <v>192</v>
      </c>
      <c r="E200" t="s">
        <v>746</v>
      </c>
      <c r="H200">
        <f>IF('Раздел 1'!P31=SUM('Раздел 1'!V31:Y31),0,1)</f>
        <v>0</v>
      </c>
    </row>
    <row r="201" spans="1:8" x14ac:dyDescent="0.2">
      <c r="A201" s="49">
        <f t="shared" si="3"/>
        <v>609541</v>
      </c>
      <c r="B201" s="49">
        <v>1</v>
      </c>
      <c r="C201" s="49">
        <v>193</v>
      </c>
      <c r="D201" s="49">
        <v>193</v>
      </c>
      <c r="E201" t="s">
        <v>747</v>
      </c>
      <c r="H201">
        <f>IF('Раздел 1'!P32=SUM('Раздел 1'!V32:Y32),0,1)</f>
        <v>0</v>
      </c>
    </row>
    <row r="202" spans="1:8" x14ac:dyDescent="0.2">
      <c r="A202" s="49">
        <f t="shared" si="3"/>
        <v>609541</v>
      </c>
      <c r="B202" s="49">
        <v>1</v>
      </c>
      <c r="C202" s="49">
        <v>194</v>
      </c>
      <c r="D202" s="49">
        <v>194</v>
      </c>
      <c r="E202" t="s">
        <v>748</v>
      </c>
      <c r="H202">
        <f>IF('Раздел 1'!P33=SUM('Раздел 1'!V33:Y33),0,1)</f>
        <v>0</v>
      </c>
    </row>
    <row r="203" spans="1:8" x14ac:dyDescent="0.2">
      <c r="A203" s="49">
        <f t="shared" si="3"/>
        <v>609541</v>
      </c>
      <c r="B203" s="49">
        <v>1</v>
      </c>
      <c r="C203" s="49">
        <v>195</v>
      </c>
      <c r="D203" s="49">
        <v>195</v>
      </c>
      <c r="E203" t="s">
        <v>749</v>
      </c>
      <c r="H203">
        <f>IF('Раздел 1'!P34=SUM('Раздел 1'!V34:Y34),0,1)</f>
        <v>0</v>
      </c>
    </row>
    <row r="204" spans="1:8" x14ac:dyDescent="0.2">
      <c r="A204" s="49">
        <f t="shared" si="3"/>
        <v>609541</v>
      </c>
      <c r="B204" s="49">
        <v>1</v>
      </c>
      <c r="C204" s="49">
        <v>196</v>
      </c>
      <c r="D204" s="49">
        <v>196</v>
      </c>
      <c r="E204" t="s">
        <v>750</v>
      </c>
      <c r="H204">
        <f>IF('Раздел 1'!P35=SUM('Раздел 1'!V35:Y35),0,1)</f>
        <v>0</v>
      </c>
    </row>
    <row r="205" spans="1:8" x14ac:dyDescent="0.2">
      <c r="A205" s="49">
        <f t="shared" si="3"/>
        <v>609541</v>
      </c>
      <c r="B205" s="49">
        <v>1</v>
      </c>
      <c r="C205" s="49">
        <v>197</v>
      </c>
      <c r="D205" s="49">
        <v>197</v>
      </c>
      <c r="E205" t="s">
        <v>751</v>
      </c>
      <c r="H205">
        <f>IF('Раздел 1'!P36=SUM('Раздел 1'!V36:Y36),0,1)</f>
        <v>0</v>
      </c>
    </row>
    <row r="206" spans="1:8" x14ac:dyDescent="0.2">
      <c r="A206" s="49">
        <f t="shared" si="3"/>
        <v>609541</v>
      </c>
      <c r="B206" s="49">
        <v>1</v>
      </c>
      <c r="C206" s="49">
        <v>198</v>
      </c>
      <c r="D206" s="49">
        <v>198</v>
      </c>
      <c r="E206" t="s">
        <v>752</v>
      </c>
      <c r="H206">
        <f>IF('Раздел 1'!P37=SUM('Раздел 1'!V37:Y37),0,1)</f>
        <v>0</v>
      </c>
    </row>
    <row r="207" spans="1:8" x14ac:dyDescent="0.2">
      <c r="A207" s="49">
        <f t="shared" si="3"/>
        <v>609541</v>
      </c>
      <c r="B207" s="49">
        <v>1</v>
      </c>
      <c r="C207" s="49">
        <v>199</v>
      </c>
      <c r="D207" s="49">
        <v>199</v>
      </c>
      <c r="E207" t="s">
        <v>753</v>
      </c>
      <c r="H207">
        <f>IF('Раздел 1'!P38=SUM('Раздел 1'!V38:Y38),0,1)</f>
        <v>0</v>
      </c>
    </row>
    <row r="208" spans="1:8" x14ac:dyDescent="0.2">
      <c r="A208" s="49">
        <f t="shared" si="3"/>
        <v>609541</v>
      </c>
      <c r="B208" s="49">
        <v>1</v>
      </c>
      <c r="C208" s="49">
        <v>200</v>
      </c>
      <c r="D208" s="49">
        <v>200</v>
      </c>
      <c r="E208" t="s">
        <v>754</v>
      </c>
      <c r="H208">
        <f>IF('Раздел 1'!P39=SUM('Раздел 1'!V39:Y39),0,1)</f>
        <v>0</v>
      </c>
    </row>
    <row r="209" spans="1:8" x14ac:dyDescent="0.2">
      <c r="A209" s="49">
        <f t="shared" si="3"/>
        <v>609541</v>
      </c>
      <c r="B209" s="49">
        <v>1</v>
      </c>
      <c r="C209" s="49">
        <v>201</v>
      </c>
      <c r="D209" s="49">
        <v>201</v>
      </c>
      <c r="E209" t="s">
        <v>755</v>
      </c>
      <c r="H209">
        <f>IF('Раздел 1'!P40=SUM('Раздел 1'!V40:Y40),0,1)</f>
        <v>0</v>
      </c>
    </row>
    <row r="210" spans="1:8" x14ac:dyDescent="0.2">
      <c r="A210" s="49">
        <f t="shared" si="3"/>
        <v>609541</v>
      </c>
      <c r="B210" s="49">
        <v>1</v>
      </c>
      <c r="C210" s="49">
        <v>202</v>
      </c>
      <c r="D210" s="49">
        <v>202</v>
      </c>
      <c r="E210" t="s">
        <v>756</v>
      </c>
      <c r="H210">
        <f>IF('Раздел 1'!P41=SUM('Раздел 1'!V41:Y41),0,1)</f>
        <v>0</v>
      </c>
    </row>
    <row r="211" spans="1:8" x14ac:dyDescent="0.2">
      <c r="A211" s="49">
        <f t="shared" si="3"/>
        <v>609541</v>
      </c>
      <c r="B211" s="49">
        <v>1</v>
      </c>
      <c r="C211" s="49">
        <v>203</v>
      </c>
      <c r="D211" s="49">
        <v>203</v>
      </c>
      <c r="E211" t="s">
        <v>757</v>
      </c>
      <c r="H211">
        <f>IF('Раздел 1'!P42=SUM('Раздел 1'!V42:Y42),0,1)</f>
        <v>0</v>
      </c>
    </row>
    <row r="212" spans="1:8" x14ac:dyDescent="0.2">
      <c r="A212" s="49">
        <f t="shared" si="3"/>
        <v>609541</v>
      </c>
      <c r="B212" s="49">
        <v>1</v>
      </c>
      <c r="C212" s="49">
        <v>204</v>
      </c>
      <c r="D212" s="49">
        <v>204</v>
      </c>
      <c r="E212" t="s">
        <v>758</v>
      </c>
      <c r="H212">
        <f>IF('Раздел 1'!P43=SUM('Раздел 1'!V43:Y43),0,1)</f>
        <v>0</v>
      </c>
    </row>
    <row r="213" spans="1:8" x14ac:dyDescent="0.2">
      <c r="A213" s="49">
        <f t="shared" si="3"/>
        <v>609541</v>
      </c>
      <c r="B213" s="49">
        <v>1</v>
      </c>
      <c r="C213" s="49">
        <v>205</v>
      </c>
      <c r="D213" s="49">
        <v>205</v>
      </c>
      <c r="E213" t="s">
        <v>759</v>
      </c>
      <c r="H213">
        <f>IF('Раздел 1'!P44=SUM('Раздел 1'!V44:Y44),0,1)</f>
        <v>0</v>
      </c>
    </row>
    <row r="214" spans="1:8" x14ac:dyDescent="0.2">
      <c r="A214" s="49">
        <f t="shared" si="3"/>
        <v>609541</v>
      </c>
      <c r="B214" s="49">
        <v>1</v>
      </c>
      <c r="C214" s="49">
        <v>206</v>
      </c>
      <c r="D214" s="49">
        <v>206</v>
      </c>
      <c r="E214" t="s">
        <v>760</v>
      </c>
      <c r="H214">
        <f>IF('Раздел 1'!P45=SUM('Раздел 1'!V45:Y45),0,1)</f>
        <v>0</v>
      </c>
    </row>
    <row r="215" spans="1:8" x14ac:dyDescent="0.2">
      <c r="A215" s="49">
        <f t="shared" si="3"/>
        <v>609541</v>
      </c>
      <c r="B215" s="49">
        <v>1</v>
      </c>
      <c r="C215" s="49">
        <v>207</v>
      </c>
      <c r="D215" s="49">
        <v>207</v>
      </c>
      <c r="E215" t="s">
        <v>761</v>
      </c>
      <c r="H215">
        <f>IF('Раздел 1'!P46=SUM('Раздел 1'!V46:Y46),0,1)</f>
        <v>0</v>
      </c>
    </row>
    <row r="216" spans="1:8" x14ac:dyDescent="0.2">
      <c r="A216" s="49">
        <f t="shared" si="3"/>
        <v>609541</v>
      </c>
      <c r="B216" s="49">
        <v>1</v>
      </c>
      <c r="C216" s="49">
        <v>208</v>
      </c>
      <c r="D216" s="49">
        <v>208</v>
      </c>
      <c r="E216" t="s">
        <v>762</v>
      </c>
      <c r="H216">
        <f>IF('Раздел 1'!P47=SUM('Раздел 1'!V47:Y47),0,1)</f>
        <v>0</v>
      </c>
    </row>
    <row r="217" spans="1:8" x14ac:dyDescent="0.2">
      <c r="A217" s="49">
        <f t="shared" si="3"/>
        <v>609541</v>
      </c>
      <c r="B217" s="49">
        <v>1</v>
      </c>
      <c r="C217" s="49">
        <v>209</v>
      </c>
      <c r="D217" s="49">
        <v>209</v>
      </c>
      <c r="E217" t="s">
        <v>763</v>
      </c>
      <c r="H217">
        <f>IF('Раздел 1'!P48=SUM('Раздел 1'!V48:Y48),0,1)</f>
        <v>0</v>
      </c>
    </row>
    <row r="218" spans="1:8" x14ac:dyDescent="0.2">
      <c r="A218" s="49">
        <f t="shared" si="3"/>
        <v>609541</v>
      </c>
      <c r="B218" s="49">
        <v>1</v>
      </c>
      <c r="C218" s="49">
        <v>210</v>
      </c>
      <c r="D218" s="49">
        <v>210</v>
      </c>
      <c r="E218" t="s">
        <v>764</v>
      </c>
      <c r="H218">
        <f>IF('Раздел 1'!P49=SUM('Раздел 1'!V49:Y49),0,1)</f>
        <v>0</v>
      </c>
    </row>
    <row r="219" spans="1:8" x14ac:dyDescent="0.2">
      <c r="A219" s="49">
        <f t="shared" si="3"/>
        <v>609541</v>
      </c>
      <c r="B219" s="49">
        <v>1</v>
      </c>
      <c r="C219" s="49">
        <v>211</v>
      </c>
      <c r="D219" s="49">
        <v>211</v>
      </c>
      <c r="E219" t="s">
        <v>765</v>
      </c>
      <c r="H219">
        <f>IF('Раздел 1'!P50=SUM('Раздел 1'!V50:Y50),0,1)</f>
        <v>0</v>
      </c>
    </row>
    <row r="220" spans="1:8" x14ac:dyDescent="0.2">
      <c r="A220" s="49">
        <f t="shared" si="3"/>
        <v>609541</v>
      </c>
      <c r="B220" s="49">
        <v>1</v>
      </c>
      <c r="C220" s="49">
        <v>212</v>
      </c>
      <c r="D220" s="49">
        <v>212</v>
      </c>
      <c r="E220" t="s">
        <v>766</v>
      </c>
      <c r="H220">
        <f>IF('Раздел 1'!P51=SUM('Раздел 1'!V51:Y51),0,1)</f>
        <v>0</v>
      </c>
    </row>
    <row r="221" spans="1:8" x14ac:dyDescent="0.2">
      <c r="A221" s="49">
        <f t="shared" si="3"/>
        <v>609541</v>
      </c>
      <c r="B221" s="49">
        <v>1</v>
      </c>
      <c r="C221" s="49">
        <v>213</v>
      </c>
      <c r="D221" s="49">
        <v>213</v>
      </c>
      <c r="E221" t="s">
        <v>767</v>
      </c>
      <c r="H221">
        <f>IF('Раздел 1'!P52=SUM('Раздел 1'!V52:Y52),0,1)</f>
        <v>0</v>
      </c>
    </row>
    <row r="222" spans="1:8" x14ac:dyDescent="0.2">
      <c r="A222" s="49">
        <f t="shared" si="3"/>
        <v>609541</v>
      </c>
      <c r="B222" s="49">
        <v>1</v>
      </c>
      <c r="C222" s="49">
        <v>214</v>
      </c>
      <c r="D222" s="49">
        <v>214</v>
      </c>
      <c r="E222" t="s">
        <v>768</v>
      </c>
      <c r="H222">
        <f>IF('Раздел 1'!P53=SUM('Раздел 1'!V53:Y53),0,1)</f>
        <v>0</v>
      </c>
    </row>
    <row r="223" spans="1:8" x14ac:dyDescent="0.2">
      <c r="A223" s="49">
        <f t="shared" si="3"/>
        <v>609541</v>
      </c>
      <c r="B223" s="49">
        <v>1</v>
      </c>
      <c r="C223" s="49">
        <v>215</v>
      </c>
      <c r="D223" s="49">
        <v>215</v>
      </c>
      <c r="E223" t="s">
        <v>769</v>
      </c>
      <c r="H223">
        <f>IF('Раздел 1'!P54=SUM('Раздел 1'!V54:Y54),0,1)</f>
        <v>0</v>
      </c>
    </row>
    <row r="224" spans="1:8" x14ac:dyDescent="0.2">
      <c r="A224" s="49">
        <f t="shared" si="3"/>
        <v>609541</v>
      </c>
      <c r="B224" s="49">
        <v>1</v>
      </c>
      <c r="C224" s="49">
        <v>216</v>
      </c>
      <c r="D224" s="49">
        <v>216</v>
      </c>
      <c r="E224" t="s">
        <v>770</v>
      </c>
      <c r="H224">
        <f>IF('Раздел 1'!P55=SUM('Раздел 1'!V55:Y55),0,1)</f>
        <v>0</v>
      </c>
    </row>
    <row r="225" spans="1:8" x14ac:dyDescent="0.2">
      <c r="A225" s="49">
        <f t="shared" si="3"/>
        <v>609541</v>
      </c>
      <c r="B225" s="49">
        <v>1</v>
      </c>
      <c r="C225" s="49">
        <v>217</v>
      </c>
      <c r="D225" s="49">
        <v>217</v>
      </c>
      <c r="E225" t="s">
        <v>771</v>
      </c>
      <c r="H225">
        <f>IF('Раздел 1'!P56=SUM('Раздел 1'!V56:Y56),0,1)</f>
        <v>0</v>
      </c>
    </row>
    <row r="226" spans="1:8" x14ac:dyDescent="0.2">
      <c r="A226" s="49">
        <f t="shared" si="3"/>
        <v>609541</v>
      </c>
      <c r="B226" s="49">
        <v>1</v>
      </c>
      <c r="C226" s="49">
        <v>218</v>
      </c>
      <c r="D226" s="49">
        <v>218</v>
      </c>
      <c r="E226" t="s">
        <v>772</v>
      </c>
      <c r="H226">
        <f>IF('Раздел 1'!P57=SUM('Раздел 1'!V57:Y57),0,1)</f>
        <v>0</v>
      </c>
    </row>
    <row r="227" spans="1:8" x14ac:dyDescent="0.2">
      <c r="A227" s="49">
        <f t="shared" si="3"/>
        <v>609541</v>
      </c>
      <c r="B227" s="49">
        <v>1</v>
      </c>
      <c r="C227" s="49">
        <v>219</v>
      </c>
      <c r="D227" s="49">
        <v>219</v>
      </c>
      <c r="E227" t="s">
        <v>773</v>
      </c>
      <c r="H227">
        <f>IF('Раздел 1'!P58=SUM('Раздел 1'!V58:Y58),0,1)</f>
        <v>0</v>
      </c>
    </row>
    <row r="228" spans="1:8" x14ac:dyDescent="0.2">
      <c r="A228" s="49">
        <f t="shared" si="3"/>
        <v>609541</v>
      </c>
      <c r="B228" s="49">
        <v>1</v>
      </c>
      <c r="C228" s="49">
        <v>220</v>
      </c>
      <c r="D228" s="49">
        <v>220</v>
      </c>
      <c r="E228" t="s">
        <v>774</v>
      </c>
      <c r="H228">
        <f>IF('Раздел 1'!P59=SUM('Раздел 1'!V59:Y59),0,1)</f>
        <v>0</v>
      </c>
    </row>
    <row r="229" spans="1:8" x14ac:dyDescent="0.2">
      <c r="A229" s="49">
        <f t="shared" si="3"/>
        <v>609541</v>
      </c>
      <c r="B229" s="49">
        <v>1</v>
      </c>
      <c r="C229" s="49">
        <v>221</v>
      </c>
      <c r="D229" s="49">
        <v>221</v>
      </c>
      <c r="E229" t="s">
        <v>775</v>
      </c>
      <c r="H229">
        <f>IF('Раздел 1'!P60=SUM('Раздел 1'!V60:Y60),0,1)</f>
        <v>0</v>
      </c>
    </row>
    <row r="230" spans="1:8" x14ac:dyDescent="0.2">
      <c r="A230" s="49">
        <f t="shared" si="3"/>
        <v>609541</v>
      </c>
      <c r="B230" s="49">
        <v>1</v>
      </c>
      <c r="C230" s="49">
        <v>222</v>
      </c>
      <c r="D230" s="49">
        <v>222</v>
      </c>
      <c r="E230" t="s">
        <v>776</v>
      </c>
      <c r="H230">
        <f>IF('Раздел 1'!P21=SUM('Раздел 1'!AH21:AL21),0,1)</f>
        <v>0</v>
      </c>
    </row>
    <row r="231" spans="1:8" x14ac:dyDescent="0.2">
      <c r="A231" s="49">
        <f t="shared" si="3"/>
        <v>609541</v>
      </c>
      <c r="B231" s="49">
        <v>1</v>
      </c>
      <c r="C231" s="49">
        <v>223</v>
      </c>
      <c r="D231" s="49">
        <v>223</v>
      </c>
      <c r="E231" t="s">
        <v>777</v>
      </c>
      <c r="H231">
        <f>IF('Раздел 1'!P22=SUM('Раздел 1'!AH22:AL22),0,1)</f>
        <v>0</v>
      </c>
    </row>
    <row r="232" spans="1:8" x14ac:dyDescent="0.2">
      <c r="A232" s="49">
        <f t="shared" si="3"/>
        <v>609541</v>
      </c>
      <c r="B232" s="49">
        <v>1</v>
      </c>
      <c r="C232" s="49">
        <v>224</v>
      </c>
      <c r="D232" s="49">
        <v>224</v>
      </c>
      <c r="E232" t="s">
        <v>778</v>
      </c>
      <c r="H232">
        <f>IF('Раздел 1'!P23=SUM('Раздел 1'!AH23:AL23),0,1)</f>
        <v>0</v>
      </c>
    </row>
    <row r="233" spans="1:8" x14ac:dyDescent="0.2">
      <c r="A233" s="49">
        <f t="shared" si="3"/>
        <v>609541</v>
      </c>
      <c r="B233" s="49">
        <v>1</v>
      </c>
      <c r="C233" s="49">
        <v>225</v>
      </c>
      <c r="D233" s="49">
        <v>225</v>
      </c>
      <c r="E233" t="s">
        <v>779</v>
      </c>
      <c r="H233">
        <f>IF('Раздел 1'!P24=SUM('Раздел 1'!AH24:AL24),0,1)</f>
        <v>0</v>
      </c>
    </row>
    <row r="234" spans="1:8" x14ac:dyDescent="0.2">
      <c r="A234" s="49">
        <f t="shared" si="3"/>
        <v>609541</v>
      </c>
      <c r="B234" s="49">
        <v>1</v>
      </c>
      <c r="C234" s="49">
        <v>226</v>
      </c>
      <c r="D234" s="49">
        <v>226</v>
      </c>
      <c r="E234" t="s">
        <v>780</v>
      </c>
      <c r="H234">
        <f>IF('Раздел 1'!P25=SUM('Раздел 1'!AH25:AL25),0,1)</f>
        <v>0</v>
      </c>
    </row>
    <row r="235" spans="1:8" x14ac:dyDescent="0.2">
      <c r="A235" s="49">
        <f t="shared" si="3"/>
        <v>609541</v>
      </c>
      <c r="B235" s="49">
        <v>1</v>
      </c>
      <c r="C235" s="49">
        <v>227</v>
      </c>
      <c r="D235" s="49">
        <v>227</v>
      </c>
      <c r="E235" t="s">
        <v>781</v>
      </c>
      <c r="H235">
        <f>IF('Раздел 1'!P26=SUM('Раздел 1'!AH26:AL26),0,1)</f>
        <v>0</v>
      </c>
    </row>
    <row r="236" spans="1:8" x14ac:dyDescent="0.2">
      <c r="A236" s="49">
        <f t="shared" si="3"/>
        <v>609541</v>
      </c>
      <c r="B236" s="49">
        <v>1</v>
      </c>
      <c r="C236" s="49">
        <v>228</v>
      </c>
      <c r="D236" s="49">
        <v>228</v>
      </c>
      <c r="E236" t="s">
        <v>782</v>
      </c>
      <c r="H236">
        <f>IF('Раздел 1'!P27=SUM('Раздел 1'!AH27:AL27),0,1)</f>
        <v>0</v>
      </c>
    </row>
    <row r="237" spans="1:8" x14ac:dyDescent="0.2">
      <c r="A237" s="49">
        <f t="shared" si="3"/>
        <v>609541</v>
      </c>
      <c r="B237" s="49">
        <v>1</v>
      </c>
      <c r="C237" s="49">
        <v>229</v>
      </c>
      <c r="D237" s="49">
        <v>229</v>
      </c>
      <c r="E237" t="s">
        <v>783</v>
      </c>
      <c r="H237">
        <f>IF('Раздел 1'!P28=SUM('Раздел 1'!AH28:AL28),0,1)</f>
        <v>0</v>
      </c>
    </row>
    <row r="238" spans="1:8" x14ac:dyDescent="0.2">
      <c r="A238" s="49">
        <f t="shared" si="3"/>
        <v>609541</v>
      </c>
      <c r="B238" s="49">
        <v>1</v>
      </c>
      <c r="C238" s="49">
        <v>230</v>
      </c>
      <c r="D238" s="49">
        <v>230</v>
      </c>
      <c r="E238" t="s">
        <v>784</v>
      </c>
      <c r="H238">
        <f>IF('Раздел 1'!P29=SUM('Раздел 1'!AH29:AL29),0,1)</f>
        <v>0</v>
      </c>
    </row>
    <row r="239" spans="1:8" x14ac:dyDescent="0.2">
      <c r="A239" s="49">
        <f t="shared" si="3"/>
        <v>609541</v>
      </c>
      <c r="B239" s="49">
        <v>1</v>
      </c>
      <c r="C239" s="49">
        <v>231</v>
      </c>
      <c r="D239" s="49">
        <v>231</v>
      </c>
      <c r="E239" t="s">
        <v>785</v>
      </c>
      <c r="H239">
        <f>IF('Раздел 1'!P30=SUM('Раздел 1'!AH30:AL30),0,1)</f>
        <v>0</v>
      </c>
    </row>
    <row r="240" spans="1:8" x14ac:dyDescent="0.2">
      <c r="A240" s="49">
        <f t="shared" si="3"/>
        <v>609541</v>
      </c>
      <c r="B240" s="49">
        <v>1</v>
      </c>
      <c r="C240" s="49">
        <v>232</v>
      </c>
      <c r="D240" s="49">
        <v>232</v>
      </c>
      <c r="E240" t="s">
        <v>786</v>
      </c>
      <c r="H240">
        <f>IF('Раздел 1'!P31=SUM('Раздел 1'!AH31:AL31),0,1)</f>
        <v>0</v>
      </c>
    </row>
    <row r="241" spans="1:8" x14ac:dyDescent="0.2">
      <c r="A241" s="49">
        <f t="shared" si="3"/>
        <v>609541</v>
      </c>
      <c r="B241" s="49">
        <v>1</v>
      </c>
      <c r="C241" s="49">
        <v>233</v>
      </c>
      <c r="D241" s="49">
        <v>233</v>
      </c>
      <c r="E241" t="s">
        <v>787</v>
      </c>
      <c r="H241">
        <f>IF('Раздел 1'!P32=SUM('Раздел 1'!AH32:AL32),0,1)</f>
        <v>0</v>
      </c>
    </row>
    <row r="242" spans="1:8" x14ac:dyDescent="0.2">
      <c r="A242" s="49">
        <f t="shared" si="3"/>
        <v>609541</v>
      </c>
      <c r="B242" s="49">
        <v>1</v>
      </c>
      <c r="C242" s="49">
        <v>234</v>
      </c>
      <c r="D242" s="49">
        <v>234</v>
      </c>
      <c r="E242" t="s">
        <v>788</v>
      </c>
      <c r="H242">
        <f>IF('Раздел 1'!P33=SUM('Раздел 1'!AH33:AL33),0,1)</f>
        <v>0</v>
      </c>
    </row>
    <row r="243" spans="1:8" x14ac:dyDescent="0.2">
      <c r="A243" s="49">
        <f t="shared" si="3"/>
        <v>609541</v>
      </c>
      <c r="B243" s="49">
        <v>1</v>
      </c>
      <c r="C243" s="49">
        <v>235</v>
      </c>
      <c r="D243" s="49">
        <v>235</v>
      </c>
      <c r="E243" t="s">
        <v>789</v>
      </c>
      <c r="H243">
        <f>IF('Раздел 1'!P34=SUM('Раздел 1'!AH34:AL34),0,1)</f>
        <v>0</v>
      </c>
    </row>
    <row r="244" spans="1:8" x14ac:dyDescent="0.2">
      <c r="A244" s="49">
        <f t="shared" si="3"/>
        <v>609541</v>
      </c>
      <c r="B244" s="49">
        <v>1</v>
      </c>
      <c r="C244" s="49">
        <v>236</v>
      </c>
      <c r="D244" s="49">
        <v>236</v>
      </c>
      <c r="E244" t="s">
        <v>790</v>
      </c>
      <c r="H244">
        <f>IF('Раздел 1'!P35=SUM('Раздел 1'!AH35:AL35),0,1)</f>
        <v>0</v>
      </c>
    </row>
    <row r="245" spans="1:8" x14ac:dyDescent="0.2">
      <c r="A245" s="49">
        <f t="shared" si="3"/>
        <v>609541</v>
      </c>
      <c r="B245" s="49">
        <v>1</v>
      </c>
      <c r="C245" s="49">
        <v>237</v>
      </c>
      <c r="D245" s="49">
        <v>237</v>
      </c>
      <c r="E245" t="s">
        <v>791</v>
      </c>
      <c r="H245">
        <f>IF('Раздел 1'!P36=SUM('Раздел 1'!AH36:AL36),0,1)</f>
        <v>0</v>
      </c>
    </row>
    <row r="246" spans="1:8" x14ac:dyDescent="0.2">
      <c r="A246" s="49">
        <f t="shared" si="3"/>
        <v>609541</v>
      </c>
      <c r="B246" s="49">
        <v>1</v>
      </c>
      <c r="C246" s="49">
        <v>238</v>
      </c>
      <c r="D246" s="49">
        <v>238</v>
      </c>
      <c r="E246" t="s">
        <v>792</v>
      </c>
      <c r="H246">
        <f>IF('Раздел 1'!P37=SUM('Раздел 1'!AH37:AL37),0,1)</f>
        <v>0</v>
      </c>
    </row>
    <row r="247" spans="1:8" x14ac:dyDescent="0.2">
      <c r="A247" s="49">
        <f t="shared" si="3"/>
        <v>609541</v>
      </c>
      <c r="B247" s="49">
        <v>1</v>
      </c>
      <c r="C247" s="49">
        <v>239</v>
      </c>
      <c r="D247" s="49">
        <v>239</v>
      </c>
      <c r="E247" t="s">
        <v>793</v>
      </c>
      <c r="H247">
        <f>IF('Раздел 1'!P38=SUM('Раздел 1'!AH38:AL38),0,1)</f>
        <v>0</v>
      </c>
    </row>
    <row r="248" spans="1:8" x14ac:dyDescent="0.2">
      <c r="A248" s="49">
        <f t="shared" si="3"/>
        <v>609541</v>
      </c>
      <c r="B248" s="49">
        <v>1</v>
      </c>
      <c r="C248" s="49">
        <v>240</v>
      </c>
      <c r="D248" s="49">
        <v>240</v>
      </c>
      <c r="E248" t="s">
        <v>794</v>
      </c>
      <c r="H248">
        <f>IF('Раздел 1'!P39=SUM('Раздел 1'!AH39:AL39),0,1)</f>
        <v>0</v>
      </c>
    </row>
    <row r="249" spans="1:8" x14ac:dyDescent="0.2">
      <c r="A249" s="49">
        <f t="shared" si="3"/>
        <v>609541</v>
      </c>
      <c r="B249" s="49">
        <v>1</v>
      </c>
      <c r="C249" s="49">
        <v>241</v>
      </c>
      <c r="D249" s="49">
        <v>241</v>
      </c>
      <c r="E249" t="s">
        <v>795</v>
      </c>
      <c r="H249">
        <f>IF('Раздел 1'!P40=SUM('Раздел 1'!AH40:AL40),0,1)</f>
        <v>0</v>
      </c>
    </row>
    <row r="250" spans="1:8" x14ac:dyDescent="0.2">
      <c r="A250" s="49">
        <f t="shared" si="3"/>
        <v>609541</v>
      </c>
      <c r="B250" s="49">
        <v>1</v>
      </c>
      <c r="C250" s="49">
        <v>242</v>
      </c>
      <c r="D250" s="49">
        <v>242</v>
      </c>
      <c r="E250" t="s">
        <v>796</v>
      </c>
      <c r="H250">
        <f>IF('Раздел 1'!P41=SUM('Раздел 1'!AH41:AL41),0,1)</f>
        <v>0</v>
      </c>
    </row>
    <row r="251" spans="1:8" x14ac:dyDescent="0.2">
      <c r="A251" s="49">
        <f t="shared" si="3"/>
        <v>609541</v>
      </c>
      <c r="B251" s="49">
        <v>1</v>
      </c>
      <c r="C251" s="49">
        <v>243</v>
      </c>
      <c r="D251" s="49">
        <v>243</v>
      </c>
      <c r="E251" t="s">
        <v>797</v>
      </c>
      <c r="H251">
        <f>IF('Раздел 1'!P42=SUM('Раздел 1'!AH42:AL42),0,1)</f>
        <v>0</v>
      </c>
    </row>
    <row r="252" spans="1:8" x14ac:dyDescent="0.2">
      <c r="A252" s="49">
        <f t="shared" si="3"/>
        <v>609541</v>
      </c>
      <c r="B252" s="49">
        <v>1</v>
      </c>
      <c r="C252" s="49">
        <v>244</v>
      </c>
      <c r="D252" s="49">
        <v>244</v>
      </c>
      <c r="E252" t="s">
        <v>798</v>
      </c>
      <c r="H252">
        <f>IF('Раздел 1'!P43=SUM('Раздел 1'!AH43:AL43),0,1)</f>
        <v>0</v>
      </c>
    </row>
    <row r="253" spans="1:8" x14ac:dyDescent="0.2">
      <c r="A253" s="49">
        <f t="shared" si="3"/>
        <v>609541</v>
      </c>
      <c r="B253" s="49">
        <v>1</v>
      </c>
      <c r="C253" s="49">
        <v>245</v>
      </c>
      <c r="D253" s="49">
        <v>245</v>
      </c>
      <c r="E253" t="s">
        <v>799</v>
      </c>
      <c r="H253">
        <f>IF('Раздел 1'!P44=SUM('Раздел 1'!AH44:AL44),0,1)</f>
        <v>0</v>
      </c>
    </row>
    <row r="254" spans="1:8" x14ac:dyDescent="0.2">
      <c r="A254" s="49">
        <f t="shared" si="3"/>
        <v>609541</v>
      </c>
      <c r="B254" s="49">
        <v>1</v>
      </c>
      <c r="C254" s="49">
        <v>246</v>
      </c>
      <c r="D254" s="49">
        <v>246</v>
      </c>
      <c r="E254" t="s">
        <v>800</v>
      </c>
      <c r="H254">
        <f>IF('Раздел 1'!P45=SUM('Раздел 1'!AH45:AL45),0,1)</f>
        <v>0</v>
      </c>
    </row>
    <row r="255" spans="1:8" x14ac:dyDescent="0.2">
      <c r="A255" s="49">
        <f t="shared" si="3"/>
        <v>609541</v>
      </c>
      <c r="B255" s="49">
        <v>1</v>
      </c>
      <c r="C255" s="49">
        <v>247</v>
      </c>
      <c r="D255" s="49">
        <v>247</v>
      </c>
      <c r="E255" t="s">
        <v>801</v>
      </c>
      <c r="H255">
        <f>IF('Раздел 1'!P46=SUM('Раздел 1'!AH46:AL46),0,1)</f>
        <v>0</v>
      </c>
    </row>
    <row r="256" spans="1:8" x14ac:dyDescent="0.2">
      <c r="A256" s="49">
        <f t="shared" si="3"/>
        <v>609541</v>
      </c>
      <c r="B256" s="49">
        <v>1</v>
      </c>
      <c r="C256" s="49">
        <v>248</v>
      </c>
      <c r="D256" s="49">
        <v>248</v>
      </c>
      <c r="E256" t="s">
        <v>802</v>
      </c>
      <c r="H256">
        <f>IF('Раздел 1'!P47=SUM('Раздел 1'!AH47:AL47),0,1)</f>
        <v>0</v>
      </c>
    </row>
    <row r="257" spans="1:8" x14ac:dyDescent="0.2">
      <c r="A257" s="49">
        <f t="shared" si="3"/>
        <v>609541</v>
      </c>
      <c r="B257" s="49">
        <v>1</v>
      </c>
      <c r="C257" s="49">
        <v>249</v>
      </c>
      <c r="D257" s="49">
        <v>249</v>
      </c>
      <c r="E257" t="s">
        <v>803</v>
      </c>
      <c r="H257">
        <f>IF('Раздел 1'!P48=SUM('Раздел 1'!AH48:AL48),0,1)</f>
        <v>0</v>
      </c>
    </row>
    <row r="258" spans="1:8" x14ac:dyDescent="0.2">
      <c r="A258" s="49">
        <f t="shared" si="3"/>
        <v>609541</v>
      </c>
      <c r="B258" s="49">
        <v>1</v>
      </c>
      <c r="C258" s="49">
        <v>250</v>
      </c>
      <c r="D258" s="49">
        <v>250</v>
      </c>
      <c r="E258" t="s">
        <v>804</v>
      </c>
      <c r="H258">
        <f>IF('Раздел 1'!P49=SUM('Раздел 1'!AH49:AL49),0,1)</f>
        <v>0</v>
      </c>
    </row>
    <row r="259" spans="1:8" x14ac:dyDescent="0.2">
      <c r="A259" s="49">
        <f t="shared" ref="A259:A320" si="4">P_3</f>
        <v>609541</v>
      </c>
      <c r="B259" s="49">
        <v>1</v>
      </c>
      <c r="C259" s="49">
        <v>251</v>
      </c>
      <c r="D259" s="49">
        <v>251</v>
      </c>
      <c r="E259" t="s">
        <v>805</v>
      </c>
      <c r="H259">
        <f>IF('Раздел 1'!P50=SUM('Раздел 1'!AH50:AL50),0,1)</f>
        <v>0</v>
      </c>
    </row>
    <row r="260" spans="1:8" x14ac:dyDescent="0.2">
      <c r="A260" s="49">
        <f t="shared" si="4"/>
        <v>609541</v>
      </c>
      <c r="B260" s="49">
        <v>1</v>
      </c>
      <c r="C260" s="49">
        <v>252</v>
      </c>
      <c r="D260" s="49">
        <v>252</v>
      </c>
      <c r="E260" t="s">
        <v>806</v>
      </c>
      <c r="H260">
        <f>IF('Раздел 1'!P51=SUM('Раздел 1'!AH51:AL51),0,1)</f>
        <v>0</v>
      </c>
    </row>
    <row r="261" spans="1:8" x14ac:dyDescent="0.2">
      <c r="A261" s="49">
        <f t="shared" si="4"/>
        <v>609541</v>
      </c>
      <c r="B261" s="49">
        <v>1</v>
      </c>
      <c r="C261" s="49">
        <v>253</v>
      </c>
      <c r="D261" s="49">
        <v>253</v>
      </c>
      <c r="E261" t="s">
        <v>807</v>
      </c>
      <c r="H261">
        <f>IF('Раздел 1'!P52=SUM('Раздел 1'!AH52:AL52),0,1)</f>
        <v>0</v>
      </c>
    </row>
    <row r="262" spans="1:8" x14ac:dyDescent="0.2">
      <c r="A262" s="49">
        <f t="shared" si="4"/>
        <v>609541</v>
      </c>
      <c r="B262" s="49">
        <v>1</v>
      </c>
      <c r="C262" s="49">
        <v>254</v>
      </c>
      <c r="D262" s="49">
        <v>254</v>
      </c>
      <c r="E262" t="s">
        <v>808</v>
      </c>
      <c r="H262">
        <f>IF('Раздел 1'!P53=SUM('Раздел 1'!AH53:AL53),0,1)</f>
        <v>0</v>
      </c>
    </row>
    <row r="263" spans="1:8" x14ac:dyDescent="0.2">
      <c r="A263" s="49">
        <f t="shared" si="4"/>
        <v>609541</v>
      </c>
      <c r="B263" s="49">
        <v>1</v>
      </c>
      <c r="C263" s="49">
        <v>255</v>
      </c>
      <c r="D263" s="49">
        <v>255</v>
      </c>
      <c r="E263" t="s">
        <v>809</v>
      </c>
      <c r="H263">
        <f>IF('Раздел 1'!P54=SUM('Раздел 1'!AH54:AL54),0,1)</f>
        <v>0</v>
      </c>
    </row>
    <row r="264" spans="1:8" x14ac:dyDescent="0.2">
      <c r="A264" s="49">
        <f t="shared" si="4"/>
        <v>609541</v>
      </c>
      <c r="B264" s="49">
        <v>1</v>
      </c>
      <c r="C264" s="49">
        <v>256</v>
      </c>
      <c r="D264" s="49">
        <v>256</v>
      </c>
      <c r="E264" t="s">
        <v>810</v>
      </c>
      <c r="H264">
        <f>IF('Раздел 1'!P55=SUM('Раздел 1'!AH55:AL55),0,1)</f>
        <v>0</v>
      </c>
    </row>
    <row r="265" spans="1:8" x14ac:dyDescent="0.2">
      <c r="A265" s="49">
        <f t="shared" si="4"/>
        <v>609541</v>
      </c>
      <c r="B265" s="49">
        <v>1</v>
      </c>
      <c r="C265" s="49">
        <v>257</v>
      </c>
      <c r="D265" s="49">
        <v>257</v>
      </c>
      <c r="E265" t="s">
        <v>811</v>
      </c>
      <c r="H265">
        <f>IF('Раздел 1'!P56=SUM('Раздел 1'!AH56:AL56),0,1)</f>
        <v>0</v>
      </c>
    </row>
    <row r="266" spans="1:8" x14ac:dyDescent="0.2">
      <c r="A266" s="49">
        <f t="shared" si="4"/>
        <v>609541</v>
      </c>
      <c r="B266" s="49">
        <v>1</v>
      </c>
      <c r="C266" s="49">
        <v>258</v>
      </c>
      <c r="D266" s="49">
        <v>258</v>
      </c>
      <c r="E266" t="s">
        <v>812</v>
      </c>
      <c r="H266">
        <f>IF('Раздел 1'!P57=SUM('Раздел 1'!AH57:AL57),0,1)</f>
        <v>0</v>
      </c>
    </row>
    <row r="267" spans="1:8" x14ac:dyDescent="0.2">
      <c r="A267" s="49">
        <f t="shared" si="4"/>
        <v>609541</v>
      </c>
      <c r="B267" s="49">
        <v>1</v>
      </c>
      <c r="C267" s="49">
        <v>259</v>
      </c>
      <c r="D267" s="49">
        <v>259</v>
      </c>
      <c r="E267" t="s">
        <v>813</v>
      </c>
      <c r="H267">
        <f>IF('Раздел 1'!P58=SUM('Раздел 1'!AH58:AL58),0,1)</f>
        <v>0</v>
      </c>
    </row>
    <row r="268" spans="1:8" x14ac:dyDescent="0.2">
      <c r="A268" s="49">
        <f t="shared" si="4"/>
        <v>609541</v>
      </c>
      <c r="B268" s="49">
        <v>1</v>
      </c>
      <c r="C268" s="49">
        <v>260</v>
      </c>
      <c r="D268" s="49">
        <v>260</v>
      </c>
      <c r="E268" t="s">
        <v>814</v>
      </c>
      <c r="H268">
        <f>IF('Раздел 1'!P59=SUM('Раздел 1'!AH59:AL59),0,1)</f>
        <v>0</v>
      </c>
    </row>
    <row r="269" spans="1:8" x14ac:dyDescent="0.2">
      <c r="A269" s="49">
        <f t="shared" si="4"/>
        <v>609541</v>
      </c>
      <c r="B269" s="49">
        <v>1</v>
      </c>
      <c r="C269" s="49">
        <v>261</v>
      </c>
      <c r="D269" s="49">
        <v>261</v>
      </c>
      <c r="E269" t="s">
        <v>815</v>
      </c>
      <c r="H269">
        <f>IF('Раздел 1'!P60=SUM('Раздел 1'!AH60:AL60),0,1)</f>
        <v>0</v>
      </c>
    </row>
    <row r="270" spans="1:8" x14ac:dyDescent="0.2">
      <c r="A270" s="49">
        <f t="shared" si="4"/>
        <v>609541</v>
      </c>
      <c r="B270" s="49">
        <v>1</v>
      </c>
      <c r="C270" s="49">
        <v>262</v>
      </c>
      <c r="D270" s="49">
        <v>262</v>
      </c>
      <c r="E270" t="s">
        <v>817</v>
      </c>
      <c r="H270">
        <f>IF('Раздел 1'!P21=SUM('Раздел 1'!AM21:AO21),0,1)</f>
        <v>0</v>
      </c>
    </row>
    <row r="271" spans="1:8" x14ac:dyDescent="0.2">
      <c r="A271" s="49">
        <f t="shared" si="4"/>
        <v>609541</v>
      </c>
      <c r="B271" s="49">
        <v>1</v>
      </c>
      <c r="C271" s="49">
        <v>263</v>
      </c>
      <c r="D271" s="49">
        <v>263</v>
      </c>
      <c r="E271" t="s">
        <v>818</v>
      </c>
      <c r="H271">
        <f>IF('Раздел 1'!P22=SUM('Раздел 1'!AM22:AO22),0,1)</f>
        <v>0</v>
      </c>
    </row>
    <row r="272" spans="1:8" x14ac:dyDescent="0.2">
      <c r="A272" s="49">
        <f t="shared" si="4"/>
        <v>609541</v>
      </c>
      <c r="B272" s="49">
        <v>1</v>
      </c>
      <c r="C272" s="49">
        <v>264</v>
      </c>
      <c r="D272" s="49">
        <v>264</v>
      </c>
      <c r="E272" t="s">
        <v>819</v>
      </c>
      <c r="H272">
        <f>IF('Раздел 1'!P23=SUM('Раздел 1'!AM23:AO23),0,1)</f>
        <v>0</v>
      </c>
    </row>
    <row r="273" spans="1:8" x14ac:dyDescent="0.2">
      <c r="A273" s="49">
        <f t="shared" si="4"/>
        <v>609541</v>
      </c>
      <c r="B273" s="49">
        <v>1</v>
      </c>
      <c r="C273" s="49">
        <v>265</v>
      </c>
      <c r="D273" s="49">
        <v>265</v>
      </c>
      <c r="E273" t="s">
        <v>820</v>
      </c>
      <c r="H273">
        <f>IF('Раздел 1'!P24=SUM('Раздел 1'!AM24:AO24),0,1)</f>
        <v>0</v>
      </c>
    </row>
    <row r="274" spans="1:8" x14ac:dyDescent="0.2">
      <c r="A274" s="49">
        <f t="shared" si="4"/>
        <v>609541</v>
      </c>
      <c r="B274" s="49">
        <v>1</v>
      </c>
      <c r="C274" s="49">
        <v>266</v>
      </c>
      <c r="D274" s="49">
        <v>266</v>
      </c>
      <c r="E274" t="s">
        <v>821</v>
      </c>
      <c r="H274">
        <f>IF('Раздел 1'!P25=SUM('Раздел 1'!AM25:AO25),0,1)</f>
        <v>0</v>
      </c>
    </row>
    <row r="275" spans="1:8" x14ac:dyDescent="0.2">
      <c r="A275" s="49">
        <f t="shared" si="4"/>
        <v>609541</v>
      </c>
      <c r="B275" s="49">
        <v>1</v>
      </c>
      <c r="C275" s="49">
        <v>267</v>
      </c>
      <c r="D275" s="49">
        <v>267</v>
      </c>
      <c r="E275" t="s">
        <v>822</v>
      </c>
      <c r="H275">
        <f>IF('Раздел 1'!P26=SUM('Раздел 1'!AM26:AO26),0,1)</f>
        <v>0</v>
      </c>
    </row>
    <row r="276" spans="1:8" x14ac:dyDescent="0.2">
      <c r="A276" s="49">
        <f t="shared" si="4"/>
        <v>609541</v>
      </c>
      <c r="B276" s="49">
        <v>1</v>
      </c>
      <c r="C276" s="49">
        <v>268</v>
      </c>
      <c r="D276" s="49">
        <v>268</v>
      </c>
      <c r="E276" t="s">
        <v>823</v>
      </c>
      <c r="H276">
        <f>IF('Раздел 1'!P27=SUM('Раздел 1'!AM27:AO27),0,1)</f>
        <v>0</v>
      </c>
    </row>
    <row r="277" spans="1:8" x14ac:dyDescent="0.2">
      <c r="A277" s="49">
        <f t="shared" si="4"/>
        <v>609541</v>
      </c>
      <c r="B277" s="49">
        <v>1</v>
      </c>
      <c r="C277" s="49">
        <v>269</v>
      </c>
      <c r="D277" s="49">
        <v>269</v>
      </c>
      <c r="E277" t="s">
        <v>824</v>
      </c>
      <c r="H277">
        <f>IF('Раздел 1'!P28=SUM('Раздел 1'!AM28:AO28),0,1)</f>
        <v>0</v>
      </c>
    </row>
    <row r="278" spans="1:8" x14ac:dyDescent="0.2">
      <c r="A278" s="49">
        <f t="shared" si="4"/>
        <v>609541</v>
      </c>
      <c r="B278" s="49">
        <v>1</v>
      </c>
      <c r="C278" s="49">
        <v>270</v>
      </c>
      <c r="D278" s="49">
        <v>270</v>
      </c>
      <c r="E278" t="s">
        <v>825</v>
      </c>
      <c r="H278">
        <f>IF('Раздел 1'!P29=SUM('Раздел 1'!AM29:AO29),0,1)</f>
        <v>0</v>
      </c>
    </row>
    <row r="279" spans="1:8" x14ac:dyDescent="0.2">
      <c r="A279" s="49">
        <f t="shared" si="4"/>
        <v>609541</v>
      </c>
      <c r="B279" s="49">
        <v>1</v>
      </c>
      <c r="C279" s="49">
        <v>271</v>
      </c>
      <c r="D279" s="49">
        <v>271</v>
      </c>
      <c r="E279" t="s">
        <v>826</v>
      </c>
      <c r="H279">
        <f>IF('Раздел 1'!P30=SUM('Раздел 1'!AM30:AO30),0,1)</f>
        <v>0</v>
      </c>
    </row>
    <row r="280" spans="1:8" x14ac:dyDescent="0.2">
      <c r="A280" s="49">
        <f t="shared" si="4"/>
        <v>609541</v>
      </c>
      <c r="B280" s="49">
        <v>1</v>
      </c>
      <c r="C280" s="49">
        <v>272</v>
      </c>
      <c r="D280" s="49">
        <v>272</v>
      </c>
      <c r="E280" t="s">
        <v>827</v>
      </c>
      <c r="H280">
        <f>IF('Раздел 1'!P31=SUM('Раздел 1'!AM31:AO31),0,1)</f>
        <v>0</v>
      </c>
    </row>
    <row r="281" spans="1:8" x14ac:dyDescent="0.2">
      <c r="A281" s="49">
        <f t="shared" si="4"/>
        <v>609541</v>
      </c>
      <c r="B281" s="49">
        <v>1</v>
      </c>
      <c r="C281" s="49">
        <v>273</v>
      </c>
      <c r="D281" s="49">
        <v>273</v>
      </c>
      <c r="E281" t="s">
        <v>828</v>
      </c>
      <c r="H281">
        <f>IF('Раздел 1'!P32=SUM('Раздел 1'!AM32:AO32),0,1)</f>
        <v>0</v>
      </c>
    </row>
    <row r="282" spans="1:8" x14ac:dyDescent="0.2">
      <c r="A282" s="49">
        <f t="shared" si="4"/>
        <v>609541</v>
      </c>
      <c r="B282" s="49">
        <v>1</v>
      </c>
      <c r="C282" s="49">
        <v>274</v>
      </c>
      <c r="D282" s="49">
        <v>274</v>
      </c>
      <c r="E282" t="s">
        <v>829</v>
      </c>
      <c r="H282">
        <f>IF('Раздел 1'!P33=SUM('Раздел 1'!AM33:AO33),0,1)</f>
        <v>0</v>
      </c>
    </row>
    <row r="283" spans="1:8" x14ac:dyDescent="0.2">
      <c r="A283" s="49">
        <f t="shared" si="4"/>
        <v>609541</v>
      </c>
      <c r="B283" s="49">
        <v>1</v>
      </c>
      <c r="C283" s="49">
        <v>275</v>
      </c>
      <c r="D283" s="49">
        <v>275</v>
      </c>
      <c r="E283" t="s">
        <v>830</v>
      </c>
      <c r="H283">
        <f>IF('Раздел 1'!P34=SUM('Раздел 1'!AM34:AO34),0,1)</f>
        <v>0</v>
      </c>
    </row>
    <row r="284" spans="1:8" x14ac:dyDescent="0.2">
      <c r="A284" s="49">
        <f t="shared" si="4"/>
        <v>609541</v>
      </c>
      <c r="B284" s="49">
        <v>1</v>
      </c>
      <c r="C284" s="49">
        <v>276</v>
      </c>
      <c r="D284" s="49">
        <v>276</v>
      </c>
      <c r="E284" t="s">
        <v>831</v>
      </c>
      <c r="H284">
        <f>IF('Раздел 1'!P35=SUM('Раздел 1'!AM35:AO35),0,1)</f>
        <v>0</v>
      </c>
    </row>
    <row r="285" spans="1:8" x14ac:dyDescent="0.2">
      <c r="A285" s="49">
        <f t="shared" si="4"/>
        <v>609541</v>
      </c>
      <c r="B285" s="49">
        <v>1</v>
      </c>
      <c r="C285" s="49">
        <v>277</v>
      </c>
      <c r="D285" s="49">
        <v>277</v>
      </c>
      <c r="E285" t="s">
        <v>832</v>
      </c>
      <c r="H285">
        <f>IF('Раздел 1'!P36=SUM('Раздел 1'!AM36:AO36),0,1)</f>
        <v>0</v>
      </c>
    </row>
    <row r="286" spans="1:8" x14ac:dyDescent="0.2">
      <c r="A286" s="49">
        <f t="shared" si="4"/>
        <v>609541</v>
      </c>
      <c r="B286" s="49">
        <v>1</v>
      </c>
      <c r="C286" s="49">
        <v>278</v>
      </c>
      <c r="D286" s="49">
        <v>278</v>
      </c>
      <c r="E286" t="s">
        <v>833</v>
      </c>
      <c r="H286">
        <f>IF('Раздел 1'!P37=SUM('Раздел 1'!AM37:AO37),0,1)</f>
        <v>0</v>
      </c>
    </row>
    <row r="287" spans="1:8" x14ac:dyDescent="0.2">
      <c r="A287" s="49">
        <f t="shared" si="4"/>
        <v>609541</v>
      </c>
      <c r="B287" s="49">
        <v>1</v>
      </c>
      <c r="C287" s="49">
        <v>279</v>
      </c>
      <c r="D287" s="49">
        <v>279</v>
      </c>
      <c r="E287" t="s">
        <v>0</v>
      </c>
      <c r="H287">
        <f>IF('Раздел 1'!P38=SUM('Раздел 1'!AM38:AO38),0,1)</f>
        <v>0</v>
      </c>
    </row>
    <row r="288" spans="1:8" x14ac:dyDescent="0.2">
      <c r="A288" s="49">
        <f t="shared" si="4"/>
        <v>609541</v>
      </c>
      <c r="B288" s="49">
        <v>1</v>
      </c>
      <c r="C288" s="49">
        <v>280</v>
      </c>
      <c r="D288" s="49">
        <v>280</v>
      </c>
      <c r="E288" t="s">
        <v>1</v>
      </c>
      <c r="H288">
        <f>IF('Раздел 1'!P39=SUM('Раздел 1'!AM39:AO39),0,1)</f>
        <v>0</v>
      </c>
    </row>
    <row r="289" spans="1:8" x14ac:dyDescent="0.2">
      <c r="A289" s="49">
        <f t="shared" si="4"/>
        <v>609541</v>
      </c>
      <c r="B289" s="49">
        <v>1</v>
      </c>
      <c r="C289" s="49">
        <v>281</v>
      </c>
      <c r="D289" s="49">
        <v>281</v>
      </c>
      <c r="E289" t="s">
        <v>2</v>
      </c>
      <c r="H289">
        <f>IF('Раздел 1'!P40=SUM('Раздел 1'!AM40:AO40),0,1)</f>
        <v>0</v>
      </c>
    </row>
    <row r="290" spans="1:8" x14ac:dyDescent="0.2">
      <c r="A290" s="49">
        <f t="shared" si="4"/>
        <v>609541</v>
      </c>
      <c r="B290" s="49">
        <v>1</v>
      </c>
      <c r="C290" s="49">
        <v>282</v>
      </c>
      <c r="D290" s="49">
        <v>282</v>
      </c>
      <c r="E290" t="s">
        <v>3</v>
      </c>
      <c r="H290">
        <f>IF('Раздел 1'!P41=SUM('Раздел 1'!AM41:AO41),0,1)</f>
        <v>0</v>
      </c>
    </row>
    <row r="291" spans="1:8" x14ac:dyDescent="0.2">
      <c r="A291" s="49">
        <f t="shared" si="4"/>
        <v>609541</v>
      </c>
      <c r="B291" s="49">
        <v>1</v>
      </c>
      <c r="C291" s="49">
        <v>283</v>
      </c>
      <c r="D291" s="49">
        <v>283</v>
      </c>
      <c r="E291" t="s">
        <v>4</v>
      </c>
      <c r="H291">
        <f>IF('Раздел 1'!P42=SUM('Раздел 1'!AM42:AO42),0,1)</f>
        <v>0</v>
      </c>
    </row>
    <row r="292" spans="1:8" x14ac:dyDescent="0.2">
      <c r="A292" s="49">
        <f t="shared" si="4"/>
        <v>609541</v>
      </c>
      <c r="B292" s="49">
        <v>1</v>
      </c>
      <c r="C292" s="49">
        <v>284</v>
      </c>
      <c r="D292" s="49">
        <v>284</v>
      </c>
      <c r="E292" t="s">
        <v>5</v>
      </c>
      <c r="H292">
        <f>IF('Раздел 1'!P43=SUM('Раздел 1'!AM43:AO43),0,1)</f>
        <v>0</v>
      </c>
    </row>
    <row r="293" spans="1:8" x14ac:dyDescent="0.2">
      <c r="A293" s="49">
        <f t="shared" si="4"/>
        <v>609541</v>
      </c>
      <c r="B293" s="49">
        <v>1</v>
      </c>
      <c r="C293" s="49">
        <v>285</v>
      </c>
      <c r="D293" s="49">
        <v>285</v>
      </c>
      <c r="E293" t="s">
        <v>6</v>
      </c>
      <c r="H293">
        <f>IF('Раздел 1'!P44=SUM('Раздел 1'!AM44:AO44),0,1)</f>
        <v>0</v>
      </c>
    </row>
    <row r="294" spans="1:8" x14ac:dyDescent="0.2">
      <c r="A294" s="49">
        <f t="shared" si="4"/>
        <v>609541</v>
      </c>
      <c r="B294" s="49">
        <v>1</v>
      </c>
      <c r="C294" s="49">
        <v>286</v>
      </c>
      <c r="D294" s="49">
        <v>286</v>
      </c>
      <c r="E294" t="s">
        <v>7</v>
      </c>
      <c r="H294">
        <f>IF('Раздел 1'!P45=SUM('Раздел 1'!AM45:AO45),0,1)</f>
        <v>0</v>
      </c>
    </row>
    <row r="295" spans="1:8" x14ac:dyDescent="0.2">
      <c r="A295" s="49">
        <f t="shared" si="4"/>
        <v>609541</v>
      </c>
      <c r="B295" s="49">
        <v>1</v>
      </c>
      <c r="C295" s="49">
        <v>287</v>
      </c>
      <c r="D295" s="49">
        <v>287</v>
      </c>
      <c r="E295" t="s">
        <v>8</v>
      </c>
      <c r="H295">
        <f>IF('Раздел 1'!P46=SUM('Раздел 1'!AM46:AO46),0,1)</f>
        <v>0</v>
      </c>
    </row>
    <row r="296" spans="1:8" x14ac:dyDescent="0.2">
      <c r="A296" s="49">
        <f t="shared" si="4"/>
        <v>609541</v>
      </c>
      <c r="B296" s="49">
        <v>1</v>
      </c>
      <c r="C296" s="49">
        <v>288</v>
      </c>
      <c r="D296" s="49">
        <v>288</v>
      </c>
      <c r="E296" t="s">
        <v>9</v>
      </c>
      <c r="H296">
        <f>IF('Раздел 1'!P47=SUM('Раздел 1'!AM47:AO47),0,1)</f>
        <v>0</v>
      </c>
    </row>
    <row r="297" spans="1:8" x14ac:dyDescent="0.2">
      <c r="A297" s="49">
        <f t="shared" si="4"/>
        <v>609541</v>
      </c>
      <c r="B297" s="49">
        <v>1</v>
      </c>
      <c r="C297" s="49">
        <v>289</v>
      </c>
      <c r="D297" s="49">
        <v>289</v>
      </c>
      <c r="E297" t="s">
        <v>10</v>
      </c>
      <c r="H297">
        <f>IF('Раздел 1'!P48=SUM('Раздел 1'!AM48:AO48),0,1)</f>
        <v>0</v>
      </c>
    </row>
    <row r="298" spans="1:8" x14ac:dyDescent="0.2">
      <c r="A298" s="49">
        <f t="shared" si="4"/>
        <v>609541</v>
      </c>
      <c r="B298" s="49">
        <v>1</v>
      </c>
      <c r="C298" s="49">
        <v>290</v>
      </c>
      <c r="D298" s="49">
        <v>290</v>
      </c>
      <c r="E298" t="s">
        <v>11</v>
      </c>
      <c r="H298">
        <f>IF('Раздел 1'!P49=SUM('Раздел 1'!AM49:AO49),0,1)</f>
        <v>0</v>
      </c>
    </row>
    <row r="299" spans="1:8" x14ac:dyDescent="0.2">
      <c r="A299" s="49">
        <f t="shared" si="4"/>
        <v>609541</v>
      </c>
      <c r="B299" s="49">
        <v>1</v>
      </c>
      <c r="C299" s="49">
        <v>291</v>
      </c>
      <c r="D299" s="49">
        <v>291</v>
      </c>
      <c r="E299" t="s">
        <v>12</v>
      </c>
      <c r="H299">
        <f>IF('Раздел 1'!P50=SUM('Раздел 1'!AM50:AO50),0,1)</f>
        <v>0</v>
      </c>
    </row>
    <row r="300" spans="1:8" x14ac:dyDescent="0.2">
      <c r="A300" s="49">
        <f t="shared" si="4"/>
        <v>609541</v>
      </c>
      <c r="B300" s="49">
        <v>1</v>
      </c>
      <c r="C300" s="49">
        <v>292</v>
      </c>
      <c r="D300" s="49">
        <v>292</v>
      </c>
      <c r="E300" t="s">
        <v>13</v>
      </c>
      <c r="H300">
        <f>IF('Раздел 1'!P51=SUM('Раздел 1'!AM51:AO51),0,1)</f>
        <v>0</v>
      </c>
    </row>
    <row r="301" spans="1:8" x14ac:dyDescent="0.2">
      <c r="A301" s="49">
        <f t="shared" si="4"/>
        <v>609541</v>
      </c>
      <c r="B301" s="49">
        <v>1</v>
      </c>
      <c r="C301" s="49">
        <v>293</v>
      </c>
      <c r="D301" s="49">
        <v>293</v>
      </c>
      <c r="E301" t="s">
        <v>14</v>
      </c>
      <c r="H301">
        <f>IF('Раздел 1'!P52=SUM('Раздел 1'!AM52:AO52),0,1)</f>
        <v>0</v>
      </c>
    </row>
    <row r="302" spans="1:8" x14ac:dyDescent="0.2">
      <c r="A302" s="49">
        <f t="shared" si="4"/>
        <v>609541</v>
      </c>
      <c r="B302" s="49">
        <v>1</v>
      </c>
      <c r="C302" s="49">
        <v>294</v>
      </c>
      <c r="D302" s="49">
        <v>294</v>
      </c>
      <c r="E302" t="s">
        <v>15</v>
      </c>
      <c r="H302">
        <f>IF('Раздел 1'!P53=SUM('Раздел 1'!AM53:AO53),0,1)</f>
        <v>0</v>
      </c>
    </row>
    <row r="303" spans="1:8" x14ac:dyDescent="0.2">
      <c r="A303" s="49">
        <f t="shared" si="4"/>
        <v>609541</v>
      </c>
      <c r="B303" s="49">
        <v>1</v>
      </c>
      <c r="C303" s="49">
        <v>295</v>
      </c>
      <c r="D303" s="49">
        <v>295</v>
      </c>
      <c r="E303" t="s">
        <v>16</v>
      </c>
      <c r="H303">
        <f>IF('Раздел 1'!P54=SUM('Раздел 1'!AM54:AO54),0,1)</f>
        <v>0</v>
      </c>
    </row>
    <row r="304" spans="1:8" x14ac:dyDescent="0.2">
      <c r="A304" s="49">
        <f t="shared" si="4"/>
        <v>609541</v>
      </c>
      <c r="B304" s="49">
        <v>1</v>
      </c>
      <c r="C304" s="49">
        <v>296</v>
      </c>
      <c r="D304" s="49">
        <v>296</v>
      </c>
      <c r="E304" t="s">
        <v>17</v>
      </c>
      <c r="H304">
        <f>IF('Раздел 1'!P55=SUM('Раздел 1'!AM55:AO55),0,1)</f>
        <v>0</v>
      </c>
    </row>
    <row r="305" spans="1:8" x14ac:dyDescent="0.2">
      <c r="A305" s="49">
        <f t="shared" si="4"/>
        <v>609541</v>
      </c>
      <c r="B305" s="49">
        <v>1</v>
      </c>
      <c r="C305" s="49">
        <v>297</v>
      </c>
      <c r="D305" s="49">
        <v>297</v>
      </c>
      <c r="E305" t="s">
        <v>18</v>
      </c>
      <c r="H305">
        <f>IF('Раздел 1'!P56=SUM('Раздел 1'!AM56:AO56),0,1)</f>
        <v>0</v>
      </c>
    </row>
    <row r="306" spans="1:8" x14ac:dyDescent="0.2">
      <c r="A306" s="49">
        <f t="shared" si="4"/>
        <v>609541</v>
      </c>
      <c r="B306" s="49">
        <v>1</v>
      </c>
      <c r="C306" s="49">
        <v>298</v>
      </c>
      <c r="D306" s="49">
        <v>298</v>
      </c>
      <c r="E306" t="s">
        <v>19</v>
      </c>
      <c r="H306">
        <f>IF('Раздел 1'!P57=SUM('Раздел 1'!AM57:AO57),0,1)</f>
        <v>0</v>
      </c>
    </row>
    <row r="307" spans="1:8" x14ac:dyDescent="0.2">
      <c r="A307" s="49">
        <f t="shared" si="4"/>
        <v>609541</v>
      </c>
      <c r="B307" s="49">
        <v>1</v>
      </c>
      <c r="C307" s="49">
        <v>299</v>
      </c>
      <c r="D307" s="49">
        <v>299</v>
      </c>
      <c r="E307" t="s">
        <v>20</v>
      </c>
      <c r="H307">
        <f>IF('Раздел 1'!P58=SUM('Раздел 1'!AM58:AO58),0,1)</f>
        <v>0</v>
      </c>
    </row>
    <row r="308" spans="1:8" x14ac:dyDescent="0.2">
      <c r="A308" s="49">
        <f t="shared" si="4"/>
        <v>609541</v>
      </c>
      <c r="B308" s="49">
        <v>1</v>
      </c>
      <c r="C308" s="49">
        <v>300</v>
      </c>
      <c r="D308" s="49">
        <v>300</v>
      </c>
      <c r="E308" t="s">
        <v>21</v>
      </c>
      <c r="H308">
        <f>IF('Раздел 1'!P59=SUM('Раздел 1'!AM59:AO59),0,1)</f>
        <v>0</v>
      </c>
    </row>
    <row r="309" spans="1:8" x14ac:dyDescent="0.2">
      <c r="A309" s="49">
        <f t="shared" si="4"/>
        <v>609541</v>
      </c>
      <c r="B309" s="49">
        <v>1</v>
      </c>
      <c r="C309" s="49">
        <v>301</v>
      </c>
      <c r="D309" s="49">
        <v>301</v>
      </c>
      <c r="E309" t="s">
        <v>22</v>
      </c>
      <c r="H309">
        <f>IF('Раздел 1'!P60=SUM('Раздел 1'!AM60:AO60),0,1)</f>
        <v>0</v>
      </c>
    </row>
    <row r="310" spans="1:8" x14ac:dyDescent="0.2">
      <c r="A310" s="49">
        <f t="shared" si="4"/>
        <v>609541</v>
      </c>
      <c r="B310" s="49">
        <v>1</v>
      </c>
      <c r="C310" s="49">
        <v>302</v>
      </c>
      <c r="D310" s="49">
        <v>302</v>
      </c>
      <c r="E310" t="s">
        <v>67</v>
      </c>
      <c r="H310">
        <f>IF('Раздел 1'!P21&gt;=SUM('Раздел 1'!AB21,'Раздел 1'!AD21,'Раздел 1'!AF21,'Раздел 1'!AG21),0,1)</f>
        <v>0</v>
      </c>
    </row>
    <row r="311" spans="1:8" x14ac:dyDescent="0.2">
      <c r="A311" s="49">
        <f t="shared" si="4"/>
        <v>609541</v>
      </c>
      <c r="B311" s="49">
        <v>1</v>
      </c>
      <c r="C311" s="49">
        <v>303</v>
      </c>
      <c r="D311" s="49">
        <v>303</v>
      </c>
      <c r="E311" t="s">
        <v>68</v>
      </c>
      <c r="H311">
        <f>IF('Раздел 1'!P22&gt;=SUM('Раздел 1'!AB22,'Раздел 1'!AD22,'Раздел 1'!AF22,'Раздел 1'!AG22),0,1)</f>
        <v>0</v>
      </c>
    </row>
    <row r="312" spans="1:8" x14ac:dyDescent="0.2">
      <c r="A312" s="49">
        <f t="shared" si="4"/>
        <v>609541</v>
      </c>
      <c r="B312" s="49">
        <v>1</v>
      </c>
      <c r="C312" s="49">
        <v>304</v>
      </c>
      <c r="D312" s="49">
        <v>304</v>
      </c>
      <c r="E312" t="s">
        <v>69</v>
      </c>
      <c r="H312">
        <f>IF('Раздел 1'!P24&gt;=SUM('Раздел 1'!AB24,'Раздел 1'!AD24,'Раздел 1'!AF24,'Раздел 1'!AG24),0,1)</f>
        <v>0</v>
      </c>
    </row>
    <row r="313" spans="1:8" x14ac:dyDescent="0.2">
      <c r="A313" s="49">
        <f t="shared" si="4"/>
        <v>609541</v>
      </c>
      <c r="B313" s="49">
        <v>1</v>
      </c>
      <c r="C313" s="49">
        <v>305</v>
      </c>
      <c r="D313" s="49">
        <v>305</v>
      </c>
      <c r="E313" t="s">
        <v>70</v>
      </c>
      <c r="H313">
        <f>IF('Раздел 1'!P26&gt;=SUM('Раздел 1'!AB26,'Раздел 1'!AD26,'Раздел 1'!AF26,'Раздел 1'!AG26),0,1)</f>
        <v>0</v>
      </c>
    </row>
    <row r="314" spans="1:8" x14ac:dyDescent="0.2">
      <c r="A314" s="49">
        <f t="shared" si="4"/>
        <v>609541</v>
      </c>
      <c r="B314" s="49">
        <v>1</v>
      </c>
      <c r="C314" s="49">
        <v>306</v>
      </c>
      <c r="D314" s="49">
        <v>306</v>
      </c>
      <c r="E314" t="s">
        <v>71</v>
      </c>
      <c r="H314">
        <f>IF('Раздел 1'!P27&gt;=SUM('Раздел 1'!AB27,'Раздел 1'!AD27,'Раздел 1'!AF27,'Раздел 1'!AG27),0,1)</f>
        <v>0</v>
      </c>
    </row>
    <row r="315" spans="1:8" x14ac:dyDescent="0.2">
      <c r="A315" s="49">
        <f t="shared" si="4"/>
        <v>609541</v>
      </c>
      <c r="B315" s="49">
        <v>1</v>
      </c>
      <c r="C315" s="49">
        <v>307</v>
      </c>
      <c r="D315" s="49">
        <v>307</v>
      </c>
      <c r="E315" t="s">
        <v>72</v>
      </c>
      <c r="H315">
        <f>IF('Раздел 1'!P28&gt;=SUM('Раздел 1'!AB28,'Раздел 1'!AD28,'Раздел 1'!AF28,'Раздел 1'!AG28),0,1)</f>
        <v>0</v>
      </c>
    </row>
    <row r="316" spans="1:8" x14ac:dyDescent="0.2">
      <c r="A316" s="49">
        <f t="shared" si="4"/>
        <v>609541</v>
      </c>
      <c r="B316" s="49">
        <v>1</v>
      </c>
      <c r="C316" s="49">
        <v>308</v>
      </c>
      <c r="D316" s="49">
        <v>308</v>
      </c>
      <c r="E316" t="s">
        <v>73</v>
      </c>
      <c r="H316">
        <f>IF('Раздел 1'!P29&gt;=SUM('Раздел 1'!AB29,'Раздел 1'!AD29,'Раздел 1'!AF29,'Раздел 1'!AG29),0,1)</f>
        <v>0</v>
      </c>
    </row>
    <row r="317" spans="1:8" x14ac:dyDescent="0.2">
      <c r="A317" s="49">
        <f t="shared" si="4"/>
        <v>609541</v>
      </c>
      <c r="B317" s="49">
        <v>1</v>
      </c>
      <c r="C317" s="49">
        <v>309</v>
      </c>
      <c r="D317" s="49">
        <v>309</v>
      </c>
      <c r="E317" t="s">
        <v>74</v>
      </c>
      <c r="H317">
        <f>IF('Раздел 1'!P30&gt;=SUM('Раздел 1'!AB30,'Раздел 1'!AD30,'Раздел 1'!AF30,'Раздел 1'!AG30),0,1)</f>
        <v>0</v>
      </c>
    </row>
    <row r="318" spans="1:8" x14ac:dyDescent="0.2">
      <c r="A318" s="49">
        <f t="shared" si="4"/>
        <v>609541</v>
      </c>
      <c r="B318" s="49">
        <v>1</v>
      </c>
      <c r="C318" s="49">
        <v>310</v>
      </c>
      <c r="D318" s="49">
        <v>310</v>
      </c>
      <c r="E318" t="s">
        <v>75</v>
      </c>
      <c r="H318">
        <f>IF('Раздел 1'!P31&gt;=SUM('Раздел 1'!AB31,'Раздел 1'!AD31,'Раздел 1'!AF31,'Раздел 1'!AG31),0,1)</f>
        <v>0</v>
      </c>
    </row>
    <row r="319" spans="1:8" x14ac:dyDescent="0.2">
      <c r="A319" s="49">
        <f t="shared" si="4"/>
        <v>609541</v>
      </c>
      <c r="B319" s="49">
        <v>1</v>
      </c>
      <c r="C319" s="49">
        <v>311</v>
      </c>
      <c r="D319" s="49">
        <v>311</v>
      </c>
      <c r="E319" t="s">
        <v>76</v>
      </c>
      <c r="H319">
        <f>IF('Раздел 1'!P32&gt;=SUM('Раздел 1'!AB32,'Раздел 1'!AD32,'Раздел 1'!AF32,'Раздел 1'!AG32),0,1)</f>
        <v>0</v>
      </c>
    </row>
    <row r="320" spans="1:8" x14ac:dyDescent="0.2">
      <c r="A320" s="49">
        <f t="shared" si="4"/>
        <v>609541</v>
      </c>
      <c r="B320" s="49">
        <v>1</v>
      </c>
      <c r="C320" s="49">
        <v>312</v>
      </c>
      <c r="D320" s="49">
        <v>312</v>
      </c>
      <c r="E320" t="s">
        <v>77</v>
      </c>
      <c r="H320">
        <f>IF('Раздел 1'!P33&gt;=SUM('Раздел 1'!AB33,'Раздел 1'!AD33,'Раздел 1'!AF33,'Раздел 1'!AG33),0,1)</f>
        <v>0</v>
      </c>
    </row>
    <row r="321" spans="1:8" x14ac:dyDescent="0.2">
      <c r="A321" s="49">
        <f t="shared" ref="A321:A384" si="5">P_3</f>
        <v>609541</v>
      </c>
      <c r="B321" s="49">
        <v>1</v>
      </c>
      <c r="C321" s="49">
        <v>313</v>
      </c>
      <c r="D321" s="49">
        <v>313</v>
      </c>
      <c r="E321" t="s">
        <v>78</v>
      </c>
      <c r="H321">
        <f>IF('Раздел 1'!P34&gt;=SUM('Раздел 1'!AB34,'Раздел 1'!AD34,'Раздел 1'!AF34,'Раздел 1'!AG34),0,1)</f>
        <v>0</v>
      </c>
    </row>
    <row r="322" spans="1:8" x14ac:dyDescent="0.2">
      <c r="A322" s="49">
        <f t="shared" si="5"/>
        <v>609541</v>
      </c>
      <c r="B322" s="49">
        <v>1</v>
      </c>
      <c r="C322" s="49">
        <v>314</v>
      </c>
      <c r="D322" s="49">
        <v>314</v>
      </c>
      <c r="E322" t="s">
        <v>79</v>
      </c>
      <c r="H322">
        <f>IF('Раздел 1'!P35&gt;=SUM('Раздел 1'!AB35,'Раздел 1'!AD35,'Раздел 1'!AF35,'Раздел 1'!AG35),0,1)</f>
        <v>0</v>
      </c>
    </row>
    <row r="323" spans="1:8" x14ac:dyDescent="0.2">
      <c r="A323" s="49">
        <f t="shared" si="5"/>
        <v>609541</v>
      </c>
      <c r="B323" s="49">
        <v>1</v>
      </c>
      <c r="C323" s="49">
        <v>315</v>
      </c>
      <c r="D323" s="49">
        <v>315</v>
      </c>
      <c r="E323" t="s">
        <v>80</v>
      </c>
      <c r="H323">
        <f>IF('Раздел 1'!P36&gt;=SUM('Раздел 1'!AB36,'Раздел 1'!AD36,'Раздел 1'!AF36,'Раздел 1'!AG36),0,1)</f>
        <v>0</v>
      </c>
    </row>
    <row r="324" spans="1:8" x14ac:dyDescent="0.2">
      <c r="A324" s="49">
        <f t="shared" si="5"/>
        <v>609541</v>
      </c>
      <c r="B324" s="49">
        <v>1</v>
      </c>
      <c r="C324" s="49">
        <v>316</v>
      </c>
      <c r="D324" s="49">
        <v>316</v>
      </c>
      <c r="E324" t="s">
        <v>81</v>
      </c>
      <c r="H324">
        <f>IF('Раздел 1'!P37&gt;=SUM('Раздел 1'!AB37,'Раздел 1'!AD37,'Раздел 1'!AF37,'Раздел 1'!AG37),0,1)</f>
        <v>0</v>
      </c>
    </row>
    <row r="325" spans="1:8" x14ac:dyDescent="0.2">
      <c r="A325" s="49">
        <f t="shared" si="5"/>
        <v>609541</v>
      </c>
      <c r="B325" s="49">
        <v>1</v>
      </c>
      <c r="C325" s="49">
        <v>317</v>
      </c>
      <c r="D325" s="49">
        <v>317</v>
      </c>
      <c r="E325" t="s">
        <v>82</v>
      </c>
      <c r="H325">
        <f>IF('Раздел 1'!P38&gt;=SUM('Раздел 1'!AB38,'Раздел 1'!AD38,'Раздел 1'!AF38,'Раздел 1'!AG38),0,1)</f>
        <v>0</v>
      </c>
    </row>
    <row r="326" spans="1:8" x14ac:dyDescent="0.2">
      <c r="A326" s="49">
        <f t="shared" si="5"/>
        <v>609541</v>
      </c>
      <c r="B326" s="49">
        <v>1</v>
      </c>
      <c r="C326" s="49">
        <v>318</v>
      </c>
      <c r="D326" s="49">
        <v>318</v>
      </c>
      <c r="E326" t="s">
        <v>83</v>
      </c>
      <c r="H326">
        <f>IF('Раздел 1'!P39&gt;=SUM('Раздел 1'!AB39,'Раздел 1'!AD39,'Раздел 1'!AF39,'Раздел 1'!AG39),0,1)</f>
        <v>0</v>
      </c>
    </row>
    <row r="327" spans="1:8" x14ac:dyDescent="0.2">
      <c r="A327" s="49">
        <f t="shared" si="5"/>
        <v>609541</v>
      </c>
      <c r="B327" s="49">
        <v>1</v>
      </c>
      <c r="C327" s="49">
        <v>319</v>
      </c>
      <c r="D327" s="49">
        <v>319</v>
      </c>
      <c r="E327" t="s">
        <v>84</v>
      </c>
      <c r="H327">
        <f>IF('Раздел 1'!P40&gt;=SUM('Раздел 1'!AB40,'Раздел 1'!AD40,'Раздел 1'!AF40,'Раздел 1'!AG40),0,1)</f>
        <v>0</v>
      </c>
    </row>
    <row r="328" spans="1:8" x14ac:dyDescent="0.2">
      <c r="A328" s="49">
        <f t="shared" si="5"/>
        <v>609541</v>
      </c>
      <c r="B328" s="49">
        <v>1</v>
      </c>
      <c r="C328" s="49">
        <v>320</v>
      </c>
      <c r="D328" s="49">
        <v>320</v>
      </c>
      <c r="E328" t="s">
        <v>85</v>
      </c>
      <c r="H328">
        <f>IF('Раздел 1'!P41&gt;=SUM('Раздел 1'!AB41,'Раздел 1'!AD41,'Раздел 1'!AF41,'Раздел 1'!AG41),0,1)</f>
        <v>0</v>
      </c>
    </row>
    <row r="329" spans="1:8" x14ac:dyDescent="0.2">
      <c r="A329" s="49">
        <f t="shared" si="5"/>
        <v>609541</v>
      </c>
      <c r="B329" s="49">
        <v>1</v>
      </c>
      <c r="C329" s="49">
        <v>321</v>
      </c>
      <c r="D329" s="49">
        <v>321</v>
      </c>
      <c r="E329" t="s">
        <v>86</v>
      </c>
      <c r="H329">
        <f>IF('Раздел 1'!P42&gt;=SUM('Раздел 1'!AB42,'Раздел 1'!AD42,'Раздел 1'!AF42,'Раздел 1'!AG42),0,1)</f>
        <v>0</v>
      </c>
    </row>
    <row r="330" spans="1:8" x14ac:dyDescent="0.2">
      <c r="A330" s="49">
        <f t="shared" si="5"/>
        <v>609541</v>
      </c>
      <c r="B330" s="49">
        <v>1</v>
      </c>
      <c r="C330" s="49">
        <v>322</v>
      </c>
      <c r="D330" s="49">
        <v>322</v>
      </c>
      <c r="E330" t="s">
        <v>87</v>
      </c>
      <c r="H330">
        <f>IF('Раздел 1'!P43&gt;=SUM('Раздел 1'!AB43,'Раздел 1'!AD43,'Раздел 1'!AF43,'Раздел 1'!AG43),0,1)</f>
        <v>0</v>
      </c>
    </row>
    <row r="331" spans="1:8" x14ac:dyDescent="0.2">
      <c r="A331" s="49">
        <f t="shared" si="5"/>
        <v>609541</v>
      </c>
      <c r="B331" s="49">
        <v>1</v>
      </c>
      <c r="C331" s="49">
        <v>323</v>
      </c>
      <c r="D331" s="49">
        <v>323</v>
      </c>
      <c r="E331" t="s">
        <v>88</v>
      </c>
      <c r="H331">
        <f>IF('Раздел 1'!P44&gt;=SUM('Раздел 1'!AB44,'Раздел 1'!AD44,'Раздел 1'!AF44,'Раздел 1'!AG44),0,1)</f>
        <v>0</v>
      </c>
    </row>
    <row r="332" spans="1:8" x14ac:dyDescent="0.2">
      <c r="A332" s="49">
        <f t="shared" si="5"/>
        <v>609541</v>
      </c>
      <c r="B332" s="49">
        <v>1</v>
      </c>
      <c r="C332" s="49">
        <v>324</v>
      </c>
      <c r="D332" s="49">
        <v>324</v>
      </c>
      <c r="E332" t="s">
        <v>89</v>
      </c>
      <c r="H332">
        <f>IF('Раздел 1'!P45&gt;=SUM('Раздел 1'!AB45,'Раздел 1'!AD45,'Раздел 1'!AF45,'Раздел 1'!AG45),0,1)</f>
        <v>0</v>
      </c>
    </row>
    <row r="333" spans="1:8" x14ac:dyDescent="0.2">
      <c r="A333" s="49">
        <f t="shared" si="5"/>
        <v>609541</v>
      </c>
      <c r="B333" s="49">
        <v>1</v>
      </c>
      <c r="C333" s="49">
        <v>325</v>
      </c>
      <c r="D333" s="49">
        <v>325</v>
      </c>
      <c r="E333" t="s">
        <v>90</v>
      </c>
      <c r="H333">
        <f>IF('Раздел 1'!P46&gt;=SUM('Раздел 1'!AB46,'Раздел 1'!AD46,'Раздел 1'!AF46,'Раздел 1'!AG46),0,1)</f>
        <v>0</v>
      </c>
    </row>
    <row r="334" spans="1:8" x14ac:dyDescent="0.2">
      <c r="A334" s="49">
        <f t="shared" si="5"/>
        <v>609541</v>
      </c>
      <c r="B334" s="49">
        <v>1</v>
      </c>
      <c r="C334" s="49">
        <v>326</v>
      </c>
      <c r="D334" s="49">
        <v>326</v>
      </c>
      <c r="E334" t="s">
        <v>91</v>
      </c>
      <c r="H334">
        <f>IF('Раздел 1'!P47&gt;=SUM('Раздел 1'!AB47,'Раздел 1'!AD47,'Раздел 1'!AF47,'Раздел 1'!AG47),0,1)</f>
        <v>0</v>
      </c>
    </row>
    <row r="335" spans="1:8" x14ac:dyDescent="0.2">
      <c r="A335" s="49">
        <f t="shared" si="5"/>
        <v>609541</v>
      </c>
      <c r="B335" s="49">
        <v>1</v>
      </c>
      <c r="C335" s="49">
        <v>327</v>
      </c>
      <c r="D335" s="49">
        <v>327</v>
      </c>
      <c r="E335" t="s">
        <v>92</v>
      </c>
      <c r="H335">
        <f>IF('Раздел 1'!P48&gt;=SUM('Раздел 1'!AB48,'Раздел 1'!AD48,'Раздел 1'!AF48,'Раздел 1'!AG48),0,1)</f>
        <v>0</v>
      </c>
    </row>
    <row r="336" spans="1:8" x14ac:dyDescent="0.2">
      <c r="A336" s="49">
        <f t="shared" si="5"/>
        <v>609541</v>
      </c>
      <c r="B336" s="49">
        <v>1</v>
      </c>
      <c r="C336" s="49">
        <v>328</v>
      </c>
      <c r="D336" s="49">
        <v>328</v>
      </c>
      <c r="E336" t="s">
        <v>93</v>
      </c>
      <c r="H336">
        <f>IF('Раздел 1'!P49&gt;=SUM('Раздел 1'!AB49,'Раздел 1'!AD49,'Раздел 1'!AF49,'Раздел 1'!AG49),0,1)</f>
        <v>0</v>
      </c>
    </row>
    <row r="337" spans="1:8" x14ac:dyDescent="0.2">
      <c r="A337" s="49">
        <f t="shared" si="5"/>
        <v>609541</v>
      </c>
      <c r="B337" s="49">
        <v>1</v>
      </c>
      <c r="C337" s="49">
        <v>329</v>
      </c>
      <c r="D337" s="49">
        <v>329</v>
      </c>
      <c r="E337" t="s">
        <v>94</v>
      </c>
      <c r="H337">
        <f>IF('Раздел 1'!P50&gt;=SUM('Раздел 1'!AB50,'Раздел 1'!AD50,'Раздел 1'!AF50,'Раздел 1'!AG50),0,1)</f>
        <v>0</v>
      </c>
    </row>
    <row r="338" spans="1:8" x14ac:dyDescent="0.2">
      <c r="A338" s="49">
        <f t="shared" si="5"/>
        <v>609541</v>
      </c>
      <c r="B338" s="49">
        <v>1</v>
      </c>
      <c r="C338" s="49">
        <v>330</v>
      </c>
      <c r="D338" s="49">
        <v>330</v>
      </c>
      <c r="E338" t="s">
        <v>95</v>
      </c>
      <c r="H338">
        <f>IF('Раздел 1'!P51&gt;=SUM('Раздел 1'!AB51,'Раздел 1'!AD51,'Раздел 1'!AF51,'Раздел 1'!AG51),0,1)</f>
        <v>0</v>
      </c>
    </row>
    <row r="339" spans="1:8" x14ac:dyDescent="0.2">
      <c r="A339" s="49">
        <f t="shared" si="5"/>
        <v>609541</v>
      </c>
      <c r="B339" s="49">
        <v>1</v>
      </c>
      <c r="C339" s="49">
        <v>331</v>
      </c>
      <c r="D339" s="49">
        <v>331</v>
      </c>
      <c r="E339" t="s">
        <v>96</v>
      </c>
      <c r="H339">
        <f>IF('Раздел 1'!P52&gt;=SUM('Раздел 1'!AB52,'Раздел 1'!AD52,'Раздел 1'!AF52,'Раздел 1'!AG52),0,1)</f>
        <v>0</v>
      </c>
    </row>
    <row r="340" spans="1:8" x14ac:dyDescent="0.2">
      <c r="A340" s="49">
        <f t="shared" si="5"/>
        <v>609541</v>
      </c>
      <c r="B340" s="49">
        <v>1</v>
      </c>
      <c r="C340" s="49">
        <v>332</v>
      </c>
      <c r="D340" s="49">
        <v>332</v>
      </c>
      <c r="E340" t="s">
        <v>97</v>
      </c>
      <c r="H340">
        <f>IF('Раздел 1'!P53&gt;=SUM('Раздел 1'!AB53,'Раздел 1'!AD53,'Раздел 1'!AF53,'Раздел 1'!AG53),0,1)</f>
        <v>0</v>
      </c>
    </row>
    <row r="341" spans="1:8" x14ac:dyDescent="0.2">
      <c r="A341" s="49">
        <f t="shared" si="5"/>
        <v>609541</v>
      </c>
      <c r="B341" s="49">
        <v>1</v>
      </c>
      <c r="C341" s="49">
        <v>333</v>
      </c>
      <c r="D341" s="49">
        <v>333</v>
      </c>
      <c r="E341" t="s">
        <v>98</v>
      </c>
      <c r="H341">
        <f>IF('Раздел 1'!P54&gt;=SUM('Раздел 1'!AB54,'Раздел 1'!AD54,'Раздел 1'!AF54,'Раздел 1'!AG54),0,1)</f>
        <v>0</v>
      </c>
    </row>
    <row r="342" spans="1:8" x14ac:dyDescent="0.2">
      <c r="A342" s="49">
        <f t="shared" si="5"/>
        <v>609541</v>
      </c>
      <c r="B342" s="49">
        <v>1</v>
      </c>
      <c r="C342" s="49">
        <v>334</v>
      </c>
      <c r="D342" s="49">
        <v>334</v>
      </c>
      <c r="E342" t="s">
        <v>99</v>
      </c>
      <c r="H342">
        <f>IF('Раздел 1'!P55&gt;=SUM('Раздел 1'!AB55,'Раздел 1'!AD55,'Раздел 1'!AF55,'Раздел 1'!AG55),0,1)</f>
        <v>0</v>
      </c>
    </row>
    <row r="343" spans="1:8" x14ac:dyDescent="0.2">
      <c r="A343" s="49">
        <f t="shared" si="5"/>
        <v>609541</v>
      </c>
      <c r="B343" s="49">
        <v>1</v>
      </c>
      <c r="C343" s="49">
        <v>335</v>
      </c>
      <c r="D343" s="49">
        <v>335</v>
      </c>
      <c r="E343" t="s">
        <v>100</v>
      </c>
      <c r="H343">
        <f>IF('Раздел 1'!P56&gt;=SUM('Раздел 1'!AB56,'Раздел 1'!AD56,'Раздел 1'!AF56,'Раздел 1'!AG56),0,1)</f>
        <v>0</v>
      </c>
    </row>
    <row r="344" spans="1:8" x14ac:dyDescent="0.2">
      <c r="A344" s="49">
        <f t="shared" si="5"/>
        <v>609541</v>
      </c>
      <c r="B344" s="49">
        <v>1</v>
      </c>
      <c r="C344" s="49">
        <v>336</v>
      </c>
      <c r="D344" s="49">
        <v>336</v>
      </c>
      <c r="E344" t="s">
        <v>101</v>
      </c>
      <c r="H344">
        <f>IF('Раздел 1'!P57&gt;=SUM('Раздел 1'!AB57,'Раздел 1'!AD57,'Раздел 1'!AF57,'Раздел 1'!AG57),0,1)</f>
        <v>0</v>
      </c>
    </row>
    <row r="345" spans="1:8" x14ac:dyDescent="0.2">
      <c r="A345" s="49">
        <f t="shared" si="5"/>
        <v>609541</v>
      </c>
      <c r="B345" s="49">
        <v>1</v>
      </c>
      <c r="C345" s="49">
        <v>337</v>
      </c>
      <c r="D345" s="49">
        <v>337</v>
      </c>
      <c r="E345" t="s">
        <v>102</v>
      </c>
      <c r="H345">
        <f>IF('Раздел 1'!P58&gt;=SUM('Раздел 1'!AB58,'Раздел 1'!AD58,'Раздел 1'!AF58,'Раздел 1'!AG58),0,1)</f>
        <v>0</v>
      </c>
    </row>
    <row r="346" spans="1:8" x14ac:dyDescent="0.2">
      <c r="A346" s="49">
        <f t="shared" si="5"/>
        <v>609541</v>
      </c>
      <c r="B346" s="49">
        <v>1</v>
      </c>
      <c r="C346" s="49">
        <v>338</v>
      </c>
      <c r="D346" s="49">
        <v>338</v>
      </c>
      <c r="E346" t="s">
        <v>103</v>
      </c>
      <c r="H346">
        <f>IF('Раздел 1'!P59&gt;=SUM('Раздел 1'!AB59,'Раздел 1'!AD59,'Раздел 1'!AF59,'Раздел 1'!AG59),0,1)</f>
        <v>0</v>
      </c>
    </row>
    <row r="347" spans="1:8" x14ac:dyDescent="0.2">
      <c r="A347" s="49">
        <f t="shared" si="5"/>
        <v>609541</v>
      </c>
      <c r="B347" s="49">
        <v>1</v>
      </c>
      <c r="C347" s="49">
        <v>339</v>
      </c>
      <c r="D347" s="49">
        <v>339</v>
      </c>
      <c r="E347" t="s">
        <v>104</v>
      </c>
      <c r="H347">
        <f>IF('Раздел 1'!P60&gt;=SUM('Раздел 1'!AB60,'Раздел 1'!AD60,'Раздел 1'!AF60,'Раздел 1'!AG60),0,1)</f>
        <v>0</v>
      </c>
    </row>
    <row r="348" spans="1:8" x14ac:dyDescent="0.2">
      <c r="A348" s="49">
        <f t="shared" si="5"/>
        <v>609541</v>
      </c>
      <c r="B348" s="49">
        <v>1</v>
      </c>
      <c r="C348" s="49">
        <v>340</v>
      </c>
      <c r="D348" s="49">
        <v>340</v>
      </c>
      <c r="E348" t="s">
        <v>105</v>
      </c>
      <c r="H348">
        <f>IF('Раздел 1'!P27&gt;='Раздел 1'!P56,0,1)</f>
        <v>0</v>
      </c>
    </row>
    <row r="349" spans="1:8" x14ac:dyDescent="0.2">
      <c r="A349" s="49">
        <f t="shared" si="5"/>
        <v>609541</v>
      </c>
      <c r="B349" s="49">
        <v>1</v>
      </c>
      <c r="C349" s="49">
        <v>341</v>
      </c>
      <c r="D349" s="49">
        <v>341</v>
      </c>
      <c r="E349" t="s">
        <v>106</v>
      </c>
      <c r="H349">
        <f>IF('Раздел 1'!Q27&gt;='Раздел 1'!Q56,0,1)</f>
        <v>0</v>
      </c>
    </row>
    <row r="350" spans="1:8" x14ac:dyDescent="0.2">
      <c r="A350" s="49">
        <f t="shared" si="5"/>
        <v>609541</v>
      </c>
      <c r="B350" s="49">
        <v>1</v>
      </c>
      <c r="C350" s="49">
        <v>342</v>
      </c>
      <c r="D350" s="49">
        <v>342</v>
      </c>
      <c r="E350" t="s">
        <v>107</v>
      </c>
      <c r="H350">
        <f>IF('Раздел 1'!R27&gt;='Раздел 1'!R56,0,1)</f>
        <v>0</v>
      </c>
    </row>
    <row r="351" spans="1:8" x14ac:dyDescent="0.2">
      <c r="A351" s="49">
        <f t="shared" si="5"/>
        <v>609541</v>
      </c>
      <c r="B351" s="49">
        <v>1</v>
      </c>
      <c r="C351" s="49">
        <v>343</v>
      </c>
      <c r="D351" s="49">
        <v>343</v>
      </c>
      <c r="E351" t="s">
        <v>109</v>
      </c>
      <c r="H351">
        <f>IF('Раздел 1'!S27&gt;='Раздел 1'!S56,0,1)</f>
        <v>0</v>
      </c>
    </row>
    <row r="352" spans="1:8" x14ac:dyDescent="0.2">
      <c r="A352" s="49">
        <f t="shared" si="5"/>
        <v>609541</v>
      </c>
      <c r="B352" s="49">
        <v>1</v>
      </c>
      <c r="C352" s="49">
        <v>344</v>
      </c>
      <c r="D352" s="49">
        <v>344</v>
      </c>
      <c r="E352" t="s">
        <v>110</v>
      </c>
      <c r="H352">
        <f>IF('Раздел 1'!T27&gt;='Раздел 1'!T56,0,1)</f>
        <v>0</v>
      </c>
    </row>
    <row r="353" spans="1:8" x14ac:dyDescent="0.2">
      <c r="A353" s="49">
        <f t="shared" si="5"/>
        <v>609541</v>
      </c>
      <c r="B353" s="49">
        <v>1</v>
      </c>
      <c r="C353" s="49">
        <v>345</v>
      </c>
      <c r="D353" s="49">
        <v>345</v>
      </c>
      <c r="E353" t="s">
        <v>111</v>
      </c>
      <c r="H353">
        <f>IF('Раздел 1'!U27&gt;='Раздел 1'!U56,0,1)</f>
        <v>0</v>
      </c>
    </row>
    <row r="354" spans="1:8" x14ac:dyDescent="0.2">
      <c r="A354" s="49">
        <f t="shared" si="5"/>
        <v>609541</v>
      </c>
      <c r="B354" s="49">
        <v>1</v>
      </c>
      <c r="C354" s="49">
        <v>346</v>
      </c>
      <c r="D354" s="49">
        <v>346</v>
      </c>
      <c r="E354" t="s">
        <v>112</v>
      </c>
      <c r="H354">
        <f>IF('Раздел 1'!V27&gt;='Раздел 1'!V56,0,1)</f>
        <v>0</v>
      </c>
    </row>
    <row r="355" spans="1:8" x14ac:dyDescent="0.2">
      <c r="A355" s="49">
        <f t="shared" si="5"/>
        <v>609541</v>
      </c>
      <c r="B355" s="49">
        <v>1</v>
      </c>
      <c r="C355" s="49">
        <v>347</v>
      </c>
      <c r="D355" s="49">
        <v>347</v>
      </c>
      <c r="E355" t="s">
        <v>113</v>
      </c>
      <c r="H355">
        <f>IF('Раздел 1'!W27&gt;='Раздел 1'!W56,0,1)</f>
        <v>0</v>
      </c>
    </row>
    <row r="356" spans="1:8" x14ac:dyDescent="0.2">
      <c r="A356" s="49">
        <f t="shared" si="5"/>
        <v>609541</v>
      </c>
      <c r="B356" s="49">
        <v>1</v>
      </c>
      <c r="C356" s="49">
        <v>348</v>
      </c>
      <c r="D356" s="49">
        <v>348</v>
      </c>
      <c r="E356" t="s">
        <v>114</v>
      </c>
      <c r="H356">
        <f>IF('Раздел 1'!X27&gt;='Раздел 1'!X56,0,1)</f>
        <v>0</v>
      </c>
    </row>
    <row r="357" spans="1:8" x14ac:dyDescent="0.2">
      <c r="A357" s="49">
        <f t="shared" si="5"/>
        <v>609541</v>
      </c>
      <c r="B357" s="49">
        <v>1</v>
      </c>
      <c r="C357" s="49">
        <v>349</v>
      </c>
      <c r="D357" s="49">
        <v>349</v>
      </c>
      <c r="E357" t="s">
        <v>115</v>
      </c>
      <c r="H357">
        <f>IF('Раздел 1'!Y27&gt;='Раздел 1'!Y56,0,1)</f>
        <v>0</v>
      </c>
    </row>
    <row r="358" spans="1:8" x14ac:dyDescent="0.2">
      <c r="A358" s="49">
        <f t="shared" si="5"/>
        <v>609541</v>
      </c>
      <c r="B358" s="49">
        <v>1</v>
      </c>
      <c r="C358" s="49">
        <v>350</v>
      </c>
      <c r="D358" s="49">
        <v>350</v>
      </c>
      <c r="E358" t="s">
        <v>116</v>
      </c>
      <c r="H358">
        <f>IF('Раздел 1'!Z27&gt;='Раздел 1'!Z56,0,1)</f>
        <v>0</v>
      </c>
    </row>
    <row r="359" spans="1:8" x14ac:dyDescent="0.2">
      <c r="A359" s="49">
        <f t="shared" si="5"/>
        <v>609541</v>
      </c>
      <c r="B359" s="49">
        <v>1</v>
      </c>
      <c r="C359" s="49">
        <v>351</v>
      </c>
      <c r="D359" s="49">
        <v>351</v>
      </c>
      <c r="E359" t="s">
        <v>117</v>
      </c>
      <c r="H359">
        <f>IF('Раздел 1'!AA27&gt;='Раздел 1'!AA56,0,1)</f>
        <v>0</v>
      </c>
    </row>
    <row r="360" spans="1:8" x14ac:dyDescent="0.2">
      <c r="A360" s="49">
        <f t="shared" si="5"/>
        <v>609541</v>
      </c>
      <c r="B360" s="49">
        <v>1</v>
      </c>
      <c r="C360" s="49">
        <v>352</v>
      </c>
      <c r="D360" s="49">
        <v>352</v>
      </c>
      <c r="E360" t="s">
        <v>118</v>
      </c>
      <c r="H360">
        <f>IF('Раздел 1'!AB27&gt;='Раздел 1'!AB56,0,1)</f>
        <v>0</v>
      </c>
    </row>
    <row r="361" spans="1:8" x14ac:dyDescent="0.2">
      <c r="A361" s="49">
        <f t="shared" si="5"/>
        <v>609541</v>
      </c>
      <c r="B361" s="49">
        <v>1</v>
      </c>
      <c r="C361" s="49">
        <v>353</v>
      </c>
      <c r="D361" s="49">
        <v>353</v>
      </c>
      <c r="E361" t="s">
        <v>119</v>
      </c>
      <c r="H361">
        <f>IF('Раздел 1'!AC27&gt;='Раздел 1'!AC56,0,1)</f>
        <v>0</v>
      </c>
    </row>
    <row r="362" spans="1:8" x14ac:dyDescent="0.2">
      <c r="A362" s="49">
        <f t="shared" si="5"/>
        <v>609541</v>
      </c>
      <c r="B362" s="49">
        <v>1</v>
      </c>
      <c r="C362" s="49">
        <v>354</v>
      </c>
      <c r="D362" s="49">
        <v>354</v>
      </c>
      <c r="E362" t="s">
        <v>120</v>
      </c>
      <c r="H362">
        <f>IF('Раздел 1'!AD27&gt;='Раздел 1'!AD56,0,1)</f>
        <v>0</v>
      </c>
    </row>
    <row r="363" spans="1:8" x14ac:dyDescent="0.2">
      <c r="A363" s="49">
        <f t="shared" si="5"/>
        <v>609541</v>
      </c>
      <c r="B363" s="49">
        <v>1</v>
      </c>
      <c r="C363" s="49">
        <v>355</v>
      </c>
      <c r="D363" s="49">
        <v>355</v>
      </c>
      <c r="E363" t="s">
        <v>121</v>
      </c>
      <c r="H363">
        <f>IF('Раздел 1'!AE27&gt;='Раздел 1'!AE56,0,1)</f>
        <v>0</v>
      </c>
    </row>
    <row r="364" spans="1:8" x14ac:dyDescent="0.2">
      <c r="A364" s="49">
        <f t="shared" si="5"/>
        <v>609541</v>
      </c>
      <c r="B364" s="49">
        <v>1</v>
      </c>
      <c r="C364" s="49">
        <v>356</v>
      </c>
      <c r="D364" s="49">
        <v>356</v>
      </c>
      <c r="E364" t="s">
        <v>122</v>
      </c>
      <c r="H364">
        <f>IF('Раздел 1'!AF27&gt;='Раздел 1'!AF56,0,1)</f>
        <v>0</v>
      </c>
    </row>
    <row r="365" spans="1:8" x14ac:dyDescent="0.2">
      <c r="A365" s="49">
        <f t="shared" si="5"/>
        <v>609541</v>
      </c>
      <c r="B365" s="49">
        <v>1</v>
      </c>
      <c r="C365" s="49">
        <v>357</v>
      </c>
      <c r="D365" s="49">
        <v>357</v>
      </c>
      <c r="E365" t="s">
        <v>123</v>
      </c>
      <c r="H365">
        <f>IF('Раздел 1'!AG27&gt;='Раздел 1'!AG56,0,1)</f>
        <v>0</v>
      </c>
    </row>
    <row r="366" spans="1:8" x14ac:dyDescent="0.2">
      <c r="A366" s="49">
        <f t="shared" si="5"/>
        <v>609541</v>
      </c>
      <c r="B366" s="49">
        <v>1</v>
      </c>
      <c r="C366" s="49">
        <v>358</v>
      </c>
      <c r="D366" s="49">
        <v>358</v>
      </c>
      <c r="E366" t="s">
        <v>124</v>
      </c>
      <c r="H366">
        <f>IF('Раздел 1'!AH27&gt;='Раздел 1'!AH56,0,1)</f>
        <v>0</v>
      </c>
    </row>
    <row r="367" spans="1:8" x14ac:dyDescent="0.2">
      <c r="A367" s="49">
        <f t="shared" si="5"/>
        <v>609541</v>
      </c>
      <c r="B367" s="49">
        <v>1</v>
      </c>
      <c r="C367" s="49">
        <v>359</v>
      </c>
      <c r="D367" s="49">
        <v>359</v>
      </c>
      <c r="E367" t="s">
        <v>125</v>
      </c>
      <c r="H367">
        <f>IF('Раздел 1'!AI27&gt;='Раздел 1'!AI56,0,1)</f>
        <v>0</v>
      </c>
    </row>
    <row r="368" spans="1:8" x14ac:dyDescent="0.2">
      <c r="A368" s="49">
        <f t="shared" si="5"/>
        <v>609541</v>
      </c>
      <c r="B368" s="49">
        <v>1</v>
      </c>
      <c r="C368" s="49">
        <v>360</v>
      </c>
      <c r="D368" s="49">
        <v>360</v>
      </c>
      <c r="E368" t="s">
        <v>126</v>
      </c>
      <c r="H368">
        <f>IF('Раздел 1'!AJ27&gt;='Раздел 1'!AJ56,0,1)</f>
        <v>0</v>
      </c>
    </row>
    <row r="369" spans="1:8" x14ac:dyDescent="0.2">
      <c r="A369" s="49">
        <f t="shared" si="5"/>
        <v>609541</v>
      </c>
      <c r="B369" s="49">
        <v>1</v>
      </c>
      <c r="C369" s="49">
        <v>361</v>
      </c>
      <c r="D369" s="49">
        <v>361</v>
      </c>
      <c r="E369" t="s">
        <v>127</v>
      </c>
      <c r="H369">
        <f>IF('Раздел 1'!AK27&gt;='Раздел 1'!AK56,0,1)</f>
        <v>0</v>
      </c>
    </row>
    <row r="370" spans="1:8" x14ac:dyDescent="0.2">
      <c r="A370" s="49">
        <f t="shared" si="5"/>
        <v>609541</v>
      </c>
      <c r="B370" s="49">
        <v>1</v>
      </c>
      <c r="C370" s="49">
        <v>362</v>
      </c>
      <c r="D370" s="49">
        <v>362</v>
      </c>
      <c r="E370" t="s">
        <v>128</v>
      </c>
      <c r="H370">
        <f>IF('Раздел 1'!AL27&gt;='Раздел 1'!AL56,0,1)</f>
        <v>0</v>
      </c>
    </row>
    <row r="371" spans="1:8" x14ac:dyDescent="0.2">
      <c r="A371" s="49">
        <f t="shared" si="5"/>
        <v>609541</v>
      </c>
      <c r="B371" s="49">
        <v>1</v>
      </c>
      <c r="C371" s="49">
        <v>363</v>
      </c>
      <c r="D371" s="49">
        <v>363</v>
      </c>
      <c r="E371" t="s">
        <v>129</v>
      </c>
      <c r="H371">
        <f>IF('Раздел 1'!AM27&gt;='Раздел 1'!AM56,0,1)</f>
        <v>0</v>
      </c>
    </row>
    <row r="372" spans="1:8" x14ac:dyDescent="0.2">
      <c r="A372" s="49">
        <f t="shared" si="5"/>
        <v>609541</v>
      </c>
      <c r="B372" s="49">
        <v>1</v>
      </c>
      <c r="C372" s="49">
        <v>364</v>
      </c>
      <c r="D372" s="49">
        <v>364</v>
      </c>
      <c r="E372" t="s">
        <v>130</v>
      </c>
      <c r="H372">
        <f>IF('Раздел 1'!AN27&gt;='Раздел 1'!AN56,0,1)</f>
        <v>0</v>
      </c>
    </row>
    <row r="373" spans="1:8" x14ac:dyDescent="0.2">
      <c r="A373" s="49">
        <f t="shared" si="5"/>
        <v>609541</v>
      </c>
      <c r="B373" s="49">
        <v>1</v>
      </c>
      <c r="C373" s="49">
        <v>365</v>
      </c>
      <c r="D373" s="49">
        <v>365</v>
      </c>
      <c r="E373" t="s">
        <v>131</v>
      </c>
      <c r="H373">
        <f>IF('Раздел 1'!AO27&gt;='Раздел 1'!AO56,0,1)</f>
        <v>0</v>
      </c>
    </row>
    <row r="374" spans="1:8" x14ac:dyDescent="0.2">
      <c r="A374" s="49">
        <f t="shared" si="5"/>
        <v>609541</v>
      </c>
      <c r="B374" s="49">
        <v>1</v>
      </c>
      <c r="C374" s="49">
        <v>366</v>
      </c>
      <c r="D374" s="49">
        <v>366</v>
      </c>
      <c r="E374" t="s">
        <v>132</v>
      </c>
      <c r="H374">
        <f>IF('Раздел 1'!AP27&gt;='Раздел 1'!AP56,0,1)</f>
        <v>0</v>
      </c>
    </row>
    <row r="375" spans="1:8" x14ac:dyDescent="0.2">
      <c r="A375" s="49">
        <f t="shared" si="5"/>
        <v>609541</v>
      </c>
      <c r="B375" s="49">
        <v>1</v>
      </c>
      <c r="C375" s="49">
        <v>367</v>
      </c>
      <c r="D375" s="49">
        <v>367</v>
      </c>
      <c r="E375" t="s">
        <v>133</v>
      </c>
      <c r="H375">
        <f>IF('Раздел 1'!AQ27&gt;='Раздел 1'!AQ56,0,1)</f>
        <v>0</v>
      </c>
    </row>
    <row r="376" spans="1:8" x14ac:dyDescent="0.2">
      <c r="A376" s="49">
        <f t="shared" si="5"/>
        <v>609541</v>
      </c>
      <c r="B376" s="49">
        <v>1</v>
      </c>
      <c r="C376" s="49">
        <v>368</v>
      </c>
      <c r="D376" s="49">
        <v>368</v>
      </c>
      <c r="E376" t="s">
        <v>134</v>
      </c>
      <c r="H376">
        <f>IF('Раздел 1'!P27&gt;='Раздел 1'!P57,0,1)</f>
        <v>0</v>
      </c>
    </row>
    <row r="377" spans="1:8" x14ac:dyDescent="0.2">
      <c r="A377" s="49">
        <f t="shared" si="5"/>
        <v>609541</v>
      </c>
      <c r="B377" s="49">
        <v>1</v>
      </c>
      <c r="C377" s="49">
        <v>369</v>
      </c>
      <c r="D377" s="49">
        <v>369</v>
      </c>
      <c r="E377" t="s">
        <v>135</v>
      </c>
      <c r="H377">
        <f>IF('Раздел 1'!Q27&gt;='Раздел 1'!Q57,0,1)</f>
        <v>0</v>
      </c>
    </row>
    <row r="378" spans="1:8" x14ac:dyDescent="0.2">
      <c r="A378" s="49">
        <f t="shared" si="5"/>
        <v>609541</v>
      </c>
      <c r="B378" s="49">
        <v>1</v>
      </c>
      <c r="C378" s="49">
        <v>370</v>
      </c>
      <c r="D378" s="49">
        <v>370</v>
      </c>
      <c r="E378" t="s">
        <v>136</v>
      </c>
      <c r="H378">
        <f>IF('Раздел 1'!R27&gt;='Раздел 1'!R57,0,1)</f>
        <v>0</v>
      </c>
    </row>
    <row r="379" spans="1:8" x14ac:dyDescent="0.2">
      <c r="A379" s="49">
        <f t="shared" si="5"/>
        <v>609541</v>
      </c>
      <c r="B379" s="49">
        <v>1</v>
      </c>
      <c r="C379" s="49">
        <v>371</v>
      </c>
      <c r="D379" s="49">
        <v>371</v>
      </c>
      <c r="E379" t="s">
        <v>137</v>
      </c>
      <c r="H379">
        <f>IF('Раздел 1'!S27&gt;='Раздел 1'!S57,0,1)</f>
        <v>0</v>
      </c>
    </row>
    <row r="380" spans="1:8" x14ac:dyDescent="0.2">
      <c r="A380" s="49">
        <f t="shared" si="5"/>
        <v>609541</v>
      </c>
      <c r="B380" s="49">
        <v>1</v>
      </c>
      <c r="C380" s="49">
        <v>372</v>
      </c>
      <c r="D380" s="49">
        <v>372</v>
      </c>
      <c r="E380" t="s">
        <v>138</v>
      </c>
      <c r="H380">
        <f>IF('Раздел 1'!T27&gt;='Раздел 1'!T57,0,1)</f>
        <v>0</v>
      </c>
    </row>
    <row r="381" spans="1:8" x14ac:dyDescent="0.2">
      <c r="A381" s="49">
        <f t="shared" si="5"/>
        <v>609541</v>
      </c>
      <c r="B381" s="49">
        <v>1</v>
      </c>
      <c r="C381" s="49">
        <v>373</v>
      </c>
      <c r="D381" s="49">
        <v>373</v>
      </c>
      <c r="E381" t="s">
        <v>139</v>
      </c>
      <c r="H381">
        <f>IF('Раздел 1'!U27&gt;='Раздел 1'!U57,0,1)</f>
        <v>0</v>
      </c>
    </row>
    <row r="382" spans="1:8" x14ac:dyDescent="0.2">
      <c r="A382" s="49">
        <f t="shared" si="5"/>
        <v>609541</v>
      </c>
      <c r="B382" s="49">
        <v>1</v>
      </c>
      <c r="C382" s="49">
        <v>374</v>
      </c>
      <c r="D382" s="49">
        <v>374</v>
      </c>
      <c r="E382" t="s">
        <v>140</v>
      </c>
      <c r="H382">
        <f>IF('Раздел 1'!V27&gt;='Раздел 1'!V57,0,1)</f>
        <v>0</v>
      </c>
    </row>
    <row r="383" spans="1:8" x14ac:dyDescent="0.2">
      <c r="A383" s="49">
        <f t="shared" si="5"/>
        <v>609541</v>
      </c>
      <c r="B383" s="49">
        <v>1</v>
      </c>
      <c r="C383" s="49">
        <v>375</v>
      </c>
      <c r="D383" s="49">
        <v>375</v>
      </c>
      <c r="E383" t="s">
        <v>141</v>
      </c>
      <c r="H383">
        <f>IF('Раздел 1'!W27&gt;='Раздел 1'!W57,0,1)</f>
        <v>0</v>
      </c>
    </row>
    <row r="384" spans="1:8" x14ac:dyDescent="0.2">
      <c r="A384" s="49">
        <f t="shared" si="5"/>
        <v>609541</v>
      </c>
      <c r="B384" s="49">
        <v>1</v>
      </c>
      <c r="C384" s="49">
        <v>376</v>
      </c>
      <c r="D384" s="49">
        <v>376</v>
      </c>
      <c r="E384" t="s">
        <v>142</v>
      </c>
      <c r="H384">
        <f>IF('Раздел 1'!X27&gt;='Раздел 1'!X57,0,1)</f>
        <v>0</v>
      </c>
    </row>
    <row r="385" spans="1:8" x14ac:dyDescent="0.2">
      <c r="A385" s="49">
        <f t="shared" ref="A385:A448" si="6">P_3</f>
        <v>609541</v>
      </c>
      <c r="B385" s="49">
        <v>1</v>
      </c>
      <c r="C385" s="49">
        <v>377</v>
      </c>
      <c r="D385" s="49">
        <v>377</v>
      </c>
      <c r="E385" t="s">
        <v>143</v>
      </c>
      <c r="H385">
        <f>IF('Раздел 1'!Y27&gt;='Раздел 1'!Y57,0,1)</f>
        <v>0</v>
      </c>
    </row>
    <row r="386" spans="1:8" x14ac:dyDescent="0.2">
      <c r="A386" s="49">
        <f t="shared" si="6"/>
        <v>609541</v>
      </c>
      <c r="B386" s="49">
        <v>1</v>
      </c>
      <c r="C386" s="49">
        <v>378</v>
      </c>
      <c r="D386" s="49">
        <v>378</v>
      </c>
      <c r="E386" t="s">
        <v>144</v>
      </c>
      <c r="H386">
        <f>IF('Раздел 1'!Z27&gt;='Раздел 1'!Z57,0,1)</f>
        <v>0</v>
      </c>
    </row>
    <row r="387" spans="1:8" x14ac:dyDescent="0.2">
      <c r="A387" s="49">
        <f t="shared" si="6"/>
        <v>609541</v>
      </c>
      <c r="B387" s="49">
        <v>1</v>
      </c>
      <c r="C387" s="49">
        <v>379</v>
      </c>
      <c r="D387" s="49">
        <v>379</v>
      </c>
      <c r="E387" t="s">
        <v>145</v>
      </c>
      <c r="H387">
        <f>IF('Раздел 1'!AA27&gt;='Раздел 1'!AA57,0,1)</f>
        <v>0</v>
      </c>
    </row>
    <row r="388" spans="1:8" x14ac:dyDescent="0.2">
      <c r="A388" s="49">
        <f t="shared" si="6"/>
        <v>609541</v>
      </c>
      <c r="B388" s="49">
        <v>1</v>
      </c>
      <c r="C388" s="49">
        <v>380</v>
      </c>
      <c r="D388" s="49">
        <v>380</v>
      </c>
      <c r="E388" t="s">
        <v>146</v>
      </c>
      <c r="H388">
        <f>IF('Раздел 1'!AB27&gt;='Раздел 1'!AB57,0,1)</f>
        <v>0</v>
      </c>
    </row>
    <row r="389" spans="1:8" x14ac:dyDescent="0.2">
      <c r="A389" s="49">
        <f t="shared" si="6"/>
        <v>609541</v>
      </c>
      <c r="B389" s="49">
        <v>1</v>
      </c>
      <c r="C389" s="49">
        <v>381</v>
      </c>
      <c r="D389" s="49">
        <v>381</v>
      </c>
      <c r="E389" t="s">
        <v>147</v>
      </c>
      <c r="H389">
        <f>IF('Раздел 1'!AC27&gt;='Раздел 1'!AC57,0,1)</f>
        <v>0</v>
      </c>
    </row>
    <row r="390" spans="1:8" x14ac:dyDescent="0.2">
      <c r="A390" s="49">
        <f t="shared" si="6"/>
        <v>609541</v>
      </c>
      <c r="B390" s="49">
        <v>1</v>
      </c>
      <c r="C390" s="49">
        <v>382</v>
      </c>
      <c r="D390" s="49">
        <v>382</v>
      </c>
      <c r="E390" t="s">
        <v>148</v>
      </c>
      <c r="H390">
        <f>IF('Раздел 1'!AD27&gt;='Раздел 1'!AD57,0,1)</f>
        <v>0</v>
      </c>
    </row>
    <row r="391" spans="1:8" x14ac:dyDescent="0.2">
      <c r="A391" s="49">
        <f t="shared" si="6"/>
        <v>609541</v>
      </c>
      <c r="B391" s="49">
        <v>1</v>
      </c>
      <c r="C391" s="49">
        <v>383</v>
      </c>
      <c r="D391" s="49">
        <v>383</v>
      </c>
      <c r="E391" t="s">
        <v>149</v>
      </c>
      <c r="H391">
        <f>IF('Раздел 1'!AE27&gt;='Раздел 1'!AE57,0,1)</f>
        <v>0</v>
      </c>
    </row>
    <row r="392" spans="1:8" x14ac:dyDescent="0.2">
      <c r="A392" s="49">
        <f t="shared" si="6"/>
        <v>609541</v>
      </c>
      <c r="B392" s="49">
        <v>1</v>
      </c>
      <c r="C392" s="49">
        <v>384</v>
      </c>
      <c r="D392" s="49">
        <v>384</v>
      </c>
      <c r="E392" t="s">
        <v>150</v>
      </c>
      <c r="H392">
        <f>IF('Раздел 1'!AF27&gt;='Раздел 1'!AF57,0,1)</f>
        <v>0</v>
      </c>
    </row>
    <row r="393" spans="1:8" x14ac:dyDescent="0.2">
      <c r="A393" s="49">
        <f t="shared" si="6"/>
        <v>609541</v>
      </c>
      <c r="B393" s="49">
        <v>1</v>
      </c>
      <c r="C393" s="49">
        <v>385</v>
      </c>
      <c r="D393" s="49">
        <v>385</v>
      </c>
      <c r="E393" t="s">
        <v>151</v>
      </c>
      <c r="H393">
        <f>IF('Раздел 1'!AG27&gt;='Раздел 1'!AG57,0,1)</f>
        <v>0</v>
      </c>
    </row>
    <row r="394" spans="1:8" x14ac:dyDescent="0.2">
      <c r="A394" s="49">
        <f t="shared" si="6"/>
        <v>609541</v>
      </c>
      <c r="B394" s="49">
        <v>1</v>
      </c>
      <c r="C394" s="49">
        <v>386</v>
      </c>
      <c r="D394" s="49">
        <v>386</v>
      </c>
      <c r="E394" t="s">
        <v>152</v>
      </c>
      <c r="H394">
        <f>IF('Раздел 1'!AH27&gt;='Раздел 1'!AH57,0,1)</f>
        <v>0</v>
      </c>
    </row>
    <row r="395" spans="1:8" x14ac:dyDescent="0.2">
      <c r="A395" s="49">
        <f t="shared" si="6"/>
        <v>609541</v>
      </c>
      <c r="B395" s="49">
        <v>1</v>
      </c>
      <c r="C395" s="49">
        <v>387</v>
      </c>
      <c r="D395" s="49">
        <v>387</v>
      </c>
      <c r="E395" t="s">
        <v>153</v>
      </c>
      <c r="H395">
        <f>IF('Раздел 1'!AI27&gt;='Раздел 1'!AI57,0,1)</f>
        <v>0</v>
      </c>
    </row>
    <row r="396" spans="1:8" x14ac:dyDescent="0.2">
      <c r="A396" s="49">
        <f t="shared" si="6"/>
        <v>609541</v>
      </c>
      <c r="B396" s="49">
        <v>1</v>
      </c>
      <c r="C396" s="49">
        <v>388</v>
      </c>
      <c r="D396" s="49">
        <v>388</v>
      </c>
      <c r="E396" t="s">
        <v>154</v>
      </c>
      <c r="H396">
        <f>IF('Раздел 1'!AJ27&gt;='Раздел 1'!AJ57,0,1)</f>
        <v>0</v>
      </c>
    </row>
    <row r="397" spans="1:8" x14ac:dyDescent="0.2">
      <c r="A397" s="49">
        <f t="shared" si="6"/>
        <v>609541</v>
      </c>
      <c r="B397" s="49">
        <v>1</v>
      </c>
      <c r="C397" s="49">
        <v>389</v>
      </c>
      <c r="D397" s="49">
        <v>389</v>
      </c>
      <c r="E397" t="s">
        <v>155</v>
      </c>
      <c r="H397">
        <f>IF('Раздел 1'!AK27&gt;='Раздел 1'!AK57,0,1)</f>
        <v>0</v>
      </c>
    </row>
    <row r="398" spans="1:8" x14ac:dyDescent="0.2">
      <c r="A398" s="49">
        <f t="shared" si="6"/>
        <v>609541</v>
      </c>
      <c r="B398" s="49">
        <v>1</v>
      </c>
      <c r="C398" s="49">
        <v>390</v>
      </c>
      <c r="D398" s="49">
        <v>390</v>
      </c>
      <c r="E398" t="s">
        <v>156</v>
      </c>
      <c r="H398">
        <f>IF('Раздел 1'!AL27&gt;='Раздел 1'!AL57,0,1)</f>
        <v>0</v>
      </c>
    </row>
    <row r="399" spans="1:8" x14ac:dyDescent="0.2">
      <c r="A399" s="49">
        <f t="shared" si="6"/>
        <v>609541</v>
      </c>
      <c r="B399" s="49">
        <v>1</v>
      </c>
      <c r="C399" s="49">
        <v>391</v>
      </c>
      <c r="D399" s="49">
        <v>391</v>
      </c>
      <c r="E399" t="s">
        <v>157</v>
      </c>
      <c r="H399">
        <f>IF('Раздел 1'!AM27&gt;='Раздел 1'!AM57,0,1)</f>
        <v>0</v>
      </c>
    </row>
    <row r="400" spans="1:8" x14ac:dyDescent="0.2">
      <c r="A400" s="49">
        <f t="shared" si="6"/>
        <v>609541</v>
      </c>
      <c r="B400" s="49">
        <v>1</v>
      </c>
      <c r="C400" s="49">
        <v>392</v>
      </c>
      <c r="D400" s="49">
        <v>392</v>
      </c>
      <c r="E400" t="s">
        <v>158</v>
      </c>
      <c r="H400">
        <f>IF('Раздел 1'!AN27&gt;='Раздел 1'!AN57,0,1)</f>
        <v>0</v>
      </c>
    </row>
    <row r="401" spans="1:8" x14ac:dyDescent="0.2">
      <c r="A401" s="49">
        <f t="shared" si="6"/>
        <v>609541</v>
      </c>
      <c r="B401" s="49">
        <v>1</v>
      </c>
      <c r="C401" s="49">
        <v>393</v>
      </c>
      <c r="D401" s="49">
        <v>393</v>
      </c>
      <c r="E401" t="s">
        <v>159</v>
      </c>
      <c r="H401">
        <f>IF('Раздел 1'!AO27&gt;='Раздел 1'!AO57,0,1)</f>
        <v>0</v>
      </c>
    </row>
    <row r="402" spans="1:8" x14ac:dyDescent="0.2">
      <c r="A402" s="49">
        <f t="shared" si="6"/>
        <v>609541</v>
      </c>
      <c r="B402" s="49">
        <v>1</v>
      </c>
      <c r="C402" s="49">
        <v>394</v>
      </c>
      <c r="D402" s="49">
        <v>394</v>
      </c>
      <c r="E402" t="s">
        <v>160</v>
      </c>
      <c r="H402">
        <f>IF('Раздел 1'!AP27&gt;='Раздел 1'!AP57,0,1)</f>
        <v>0</v>
      </c>
    </row>
    <row r="403" spans="1:8" x14ac:dyDescent="0.2">
      <c r="A403" s="49">
        <f t="shared" si="6"/>
        <v>609541</v>
      </c>
      <c r="B403" s="49">
        <v>1</v>
      </c>
      <c r="C403" s="49">
        <v>395</v>
      </c>
      <c r="D403" s="49">
        <v>395</v>
      </c>
      <c r="E403" t="s">
        <v>161</v>
      </c>
      <c r="H403">
        <f>IF('Раздел 1'!AQ27&gt;='Раздел 1'!AQ57,0,1)</f>
        <v>0</v>
      </c>
    </row>
    <row r="404" spans="1:8" x14ac:dyDescent="0.2">
      <c r="A404" s="49">
        <f t="shared" si="6"/>
        <v>609541</v>
      </c>
      <c r="B404" s="49">
        <v>1</v>
      </c>
      <c r="C404" s="49">
        <v>396</v>
      </c>
      <c r="D404" s="49">
        <v>396</v>
      </c>
      <c r="E404" t="s">
        <v>162</v>
      </c>
      <c r="H404">
        <f>IF('Раздел 1'!P61&gt;='Раздел 1'!P62,0,1)</f>
        <v>0</v>
      </c>
    </row>
    <row r="405" spans="1:8" x14ac:dyDescent="0.2">
      <c r="A405" s="49">
        <f t="shared" si="6"/>
        <v>609541</v>
      </c>
      <c r="B405" s="49">
        <v>1</v>
      </c>
      <c r="C405" s="49">
        <v>397</v>
      </c>
      <c r="D405" s="49">
        <v>397</v>
      </c>
      <c r="E405" t="s">
        <v>163</v>
      </c>
      <c r="H405">
        <f>IF('Раздел 1'!P21&gt;='Раздел 1'!R21,0,1)</f>
        <v>0</v>
      </c>
    </row>
    <row r="406" spans="1:8" x14ac:dyDescent="0.2">
      <c r="A406" s="49">
        <f t="shared" si="6"/>
        <v>609541</v>
      </c>
      <c r="B406" s="49">
        <v>1</v>
      </c>
      <c r="C406" s="49">
        <v>398</v>
      </c>
      <c r="D406" s="49">
        <v>398</v>
      </c>
      <c r="E406" t="s">
        <v>164</v>
      </c>
      <c r="H406">
        <f>IF('Раздел 1'!P22&gt;='Раздел 1'!R22,0,1)</f>
        <v>0</v>
      </c>
    </row>
    <row r="407" spans="1:8" x14ac:dyDescent="0.2">
      <c r="A407" s="49">
        <f t="shared" si="6"/>
        <v>609541</v>
      </c>
      <c r="B407" s="49">
        <v>1</v>
      </c>
      <c r="C407" s="49">
        <v>399</v>
      </c>
      <c r="D407" s="49">
        <v>399</v>
      </c>
      <c r="E407" t="s">
        <v>165</v>
      </c>
      <c r="H407">
        <f>IF('Раздел 1'!P23&gt;='Раздел 1'!R23,0,1)</f>
        <v>0</v>
      </c>
    </row>
    <row r="408" spans="1:8" x14ac:dyDescent="0.2">
      <c r="A408" s="49">
        <f t="shared" si="6"/>
        <v>609541</v>
      </c>
      <c r="B408" s="49">
        <v>1</v>
      </c>
      <c r="C408" s="49">
        <v>400</v>
      </c>
      <c r="D408" s="49">
        <v>400</v>
      </c>
      <c r="E408" t="s">
        <v>166</v>
      </c>
      <c r="H408">
        <f>IF('Раздел 1'!P24&gt;='Раздел 1'!R24,0,1)</f>
        <v>0</v>
      </c>
    </row>
    <row r="409" spans="1:8" x14ac:dyDescent="0.2">
      <c r="A409" s="49">
        <f t="shared" si="6"/>
        <v>609541</v>
      </c>
      <c r="B409" s="49">
        <v>1</v>
      </c>
      <c r="C409" s="49">
        <v>401</v>
      </c>
      <c r="D409" s="49">
        <v>401</v>
      </c>
      <c r="E409" t="s">
        <v>167</v>
      </c>
      <c r="H409">
        <f>IF('Раздел 1'!P25&gt;='Раздел 1'!R25,0,1)</f>
        <v>0</v>
      </c>
    </row>
    <row r="410" spans="1:8" x14ac:dyDescent="0.2">
      <c r="A410" s="49">
        <f t="shared" si="6"/>
        <v>609541</v>
      </c>
      <c r="B410" s="49">
        <v>1</v>
      </c>
      <c r="C410" s="49">
        <v>402</v>
      </c>
      <c r="D410" s="49">
        <v>402</v>
      </c>
      <c r="E410" t="s">
        <v>168</v>
      </c>
      <c r="H410">
        <f>IF('Раздел 1'!P26&gt;='Раздел 1'!R26,0,1)</f>
        <v>0</v>
      </c>
    </row>
    <row r="411" spans="1:8" x14ac:dyDescent="0.2">
      <c r="A411" s="49">
        <f t="shared" si="6"/>
        <v>609541</v>
      </c>
      <c r="B411" s="49">
        <v>1</v>
      </c>
      <c r="C411" s="49">
        <v>403</v>
      </c>
      <c r="D411" s="49">
        <v>403</v>
      </c>
      <c r="E411" t="s">
        <v>169</v>
      </c>
      <c r="H411">
        <f>IF('Раздел 1'!P27&gt;='Раздел 1'!R27,0,1)</f>
        <v>0</v>
      </c>
    </row>
    <row r="412" spans="1:8" x14ac:dyDescent="0.2">
      <c r="A412" s="49">
        <f t="shared" si="6"/>
        <v>609541</v>
      </c>
      <c r="B412" s="49">
        <v>1</v>
      </c>
      <c r="C412" s="49">
        <v>404</v>
      </c>
      <c r="D412" s="49">
        <v>404</v>
      </c>
      <c r="E412" t="s">
        <v>170</v>
      </c>
      <c r="H412">
        <f>IF('Раздел 1'!P28&gt;='Раздел 1'!R28,0,1)</f>
        <v>0</v>
      </c>
    </row>
    <row r="413" spans="1:8" x14ac:dyDescent="0.2">
      <c r="A413" s="49">
        <f t="shared" si="6"/>
        <v>609541</v>
      </c>
      <c r="B413" s="49">
        <v>1</v>
      </c>
      <c r="C413" s="49">
        <v>405</v>
      </c>
      <c r="D413" s="49">
        <v>405</v>
      </c>
      <c r="E413" t="s">
        <v>171</v>
      </c>
      <c r="H413">
        <f>IF('Раздел 1'!P29&gt;='Раздел 1'!R29,0,1)</f>
        <v>0</v>
      </c>
    </row>
    <row r="414" spans="1:8" x14ac:dyDescent="0.2">
      <c r="A414" s="49">
        <f t="shared" si="6"/>
        <v>609541</v>
      </c>
      <c r="B414" s="49">
        <v>1</v>
      </c>
      <c r="C414" s="49">
        <v>406</v>
      </c>
      <c r="D414" s="49">
        <v>406</v>
      </c>
      <c r="E414" t="s">
        <v>172</v>
      </c>
      <c r="H414">
        <f>IF('Раздел 1'!P30&gt;='Раздел 1'!R30,0,1)</f>
        <v>0</v>
      </c>
    </row>
    <row r="415" spans="1:8" x14ac:dyDescent="0.2">
      <c r="A415" s="49">
        <f t="shared" si="6"/>
        <v>609541</v>
      </c>
      <c r="B415" s="49">
        <v>1</v>
      </c>
      <c r="C415" s="49">
        <v>407</v>
      </c>
      <c r="D415" s="49">
        <v>407</v>
      </c>
      <c r="E415" t="s">
        <v>173</v>
      </c>
      <c r="H415">
        <f>IF('Раздел 1'!P31&gt;='Раздел 1'!R31,0,1)</f>
        <v>0</v>
      </c>
    </row>
    <row r="416" spans="1:8" x14ac:dyDescent="0.2">
      <c r="A416" s="49">
        <f t="shared" si="6"/>
        <v>609541</v>
      </c>
      <c r="B416" s="49">
        <v>1</v>
      </c>
      <c r="C416" s="49">
        <v>408</v>
      </c>
      <c r="D416" s="49">
        <v>408</v>
      </c>
      <c r="E416" t="s">
        <v>174</v>
      </c>
      <c r="H416">
        <f>IF('Раздел 1'!P32&gt;='Раздел 1'!R32,0,1)</f>
        <v>0</v>
      </c>
    </row>
    <row r="417" spans="1:8" x14ac:dyDescent="0.2">
      <c r="A417" s="49">
        <f t="shared" si="6"/>
        <v>609541</v>
      </c>
      <c r="B417" s="49">
        <v>1</v>
      </c>
      <c r="C417" s="49">
        <v>409</v>
      </c>
      <c r="D417" s="49">
        <v>409</v>
      </c>
      <c r="E417" t="s">
        <v>175</v>
      </c>
      <c r="H417">
        <f>IF('Раздел 1'!P33&gt;='Раздел 1'!R33,0,1)</f>
        <v>0</v>
      </c>
    </row>
    <row r="418" spans="1:8" x14ac:dyDescent="0.2">
      <c r="A418" s="49">
        <f t="shared" si="6"/>
        <v>609541</v>
      </c>
      <c r="B418" s="49">
        <v>1</v>
      </c>
      <c r="C418" s="49">
        <v>410</v>
      </c>
      <c r="D418" s="49">
        <v>410</v>
      </c>
      <c r="E418" t="s">
        <v>176</v>
      </c>
      <c r="H418">
        <f>IF('Раздел 1'!P34&gt;='Раздел 1'!R34,0,1)</f>
        <v>0</v>
      </c>
    </row>
    <row r="419" spans="1:8" x14ac:dyDescent="0.2">
      <c r="A419" s="49">
        <f t="shared" si="6"/>
        <v>609541</v>
      </c>
      <c r="B419" s="49">
        <v>1</v>
      </c>
      <c r="C419" s="49">
        <v>411</v>
      </c>
      <c r="D419" s="49">
        <v>411</v>
      </c>
      <c r="E419" t="s">
        <v>177</v>
      </c>
      <c r="H419">
        <f>IF('Раздел 1'!P35&gt;='Раздел 1'!R35,0,1)</f>
        <v>0</v>
      </c>
    </row>
    <row r="420" spans="1:8" x14ac:dyDescent="0.2">
      <c r="A420" s="49">
        <f t="shared" si="6"/>
        <v>609541</v>
      </c>
      <c r="B420" s="49">
        <v>1</v>
      </c>
      <c r="C420" s="49">
        <v>412</v>
      </c>
      <c r="D420" s="49">
        <v>412</v>
      </c>
      <c r="E420" t="s">
        <v>178</v>
      </c>
      <c r="H420">
        <f>IF('Раздел 1'!P36&gt;='Раздел 1'!R36,0,1)</f>
        <v>0</v>
      </c>
    </row>
    <row r="421" spans="1:8" x14ac:dyDescent="0.2">
      <c r="A421" s="49">
        <f t="shared" si="6"/>
        <v>609541</v>
      </c>
      <c r="B421" s="49">
        <v>1</v>
      </c>
      <c r="C421" s="49">
        <v>413</v>
      </c>
      <c r="D421" s="49">
        <v>413</v>
      </c>
      <c r="E421" t="s">
        <v>179</v>
      </c>
      <c r="H421">
        <f>IF('Раздел 1'!P37&gt;='Раздел 1'!R37,0,1)</f>
        <v>0</v>
      </c>
    </row>
    <row r="422" spans="1:8" x14ac:dyDescent="0.2">
      <c r="A422" s="49">
        <f t="shared" si="6"/>
        <v>609541</v>
      </c>
      <c r="B422" s="49">
        <v>1</v>
      </c>
      <c r="C422" s="49">
        <v>414</v>
      </c>
      <c r="D422" s="49">
        <v>414</v>
      </c>
      <c r="E422" t="s">
        <v>180</v>
      </c>
      <c r="H422">
        <f>IF('Раздел 1'!P38&gt;='Раздел 1'!R38,0,1)</f>
        <v>0</v>
      </c>
    </row>
    <row r="423" spans="1:8" x14ac:dyDescent="0.2">
      <c r="A423" s="49">
        <f t="shared" si="6"/>
        <v>609541</v>
      </c>
      <c r="B423" s="49">
        <v>1</v>
      </c>
      <c r="C423" s="49">
        <v>415</v>
      </c>
      <c r="D423" s="49">
        <v>415</v>
      </c>
      <c r="E423" t="s">
        <v>181</v>
      </c>
      <c r="H423">
        <f>IF('Раздел 1'!P39&gt;='Раздел 1'!R39,0,1)</f>
        <v>0</v>
      </c>
    </row>
    <row r="424" spans="1:8" x14ac:dyDescent="0.2">
      <c r="A424" s="49">
        <f t="shared" si="6"/>
        <v>609541</v>
      </c>
      <c r="B424" s="49">
        <v>1</v>
      </c>
      <c r="C424" s="49">
        <v>416</v>
      </c>
      <c r="D424" s="49">
        <v>416</v>
      </c>
      <c r="E424" t="s">
        <v>182</v>
      </c>
      <c r="H424">
        <f>IF('Раздел 1'!P40&gt;='Раздел 1'!R40,0,1)</f>
        <v>0</v>
      </c>
    </row>
    <row r="425" spans="1:8" x14ac:dyDescent="0.2">
      <c r="A425" s="49">
        <f t="shared" si="6"/>
        <v>609541</v>
      </c>
      <c r="B425" s="49">
        <v>1</v>
      </c>
      <c r="C425" s="49">
        <v>417</v>
      </c>
      <c r="D425" s="49">
        <v>417</v>
      </c>
      <c r="E425" t="s">
        <v>183</v>
      </c>
      <c r="H425">
        <f>IF('Раздел 1'!P41&gt;='Раздел 1'!R41,0,1)</f>
        <v>0</v>
      </c>
    </row>
    <row r="426" spans="1:8" x14ac:dyDescent="0.2">
      <c r="A426" s="49">
        <f t="shared" si="6"/>
        <v>609541</v>
      </c>
      <c r="B426" s="49">
        <v>1</v>
      </c>
      <c r="C426" s="49">
        <v>418</v>
      </c>
      <c r="D426" s="49">
        <v>418</v>
      </c>
      <c r="E426" t="s">
        <v>184</v>
      </c>
      <c r="H426">
        <f>IF('Раздел 1'!P42&gt;='Раздел 1'!R42,0,1)</f>
        <v>0</v>
      </c>
    </row>
    <row r="427" spans="1:8" x14ac:dyDescent="0.2">
      <c r="A427" s="49">
        <f t="shared" si="6"/>
        <v>609541</v>
      </c>
      <c r="B427" s="49">
        <v>1</v>
      </c>
      <c r="C427" s="49">
        <v>419</v>
      </c>
      <c r="D427" s="49">
        <v>419</v>
      </c>
      <c r="E427" t="s">
        <v>185</v>
      </c>
      <c r="H427">
        <f>IF('Раздел 1'!P43&gt;='Раздел 1'!R43,0,1)</f>
        <v>0</v>
      </c>
    </row>
    <row r="428" spans="1:8" x14ac:dyDescent="0.2">
      <c r="A428" s="49">
        <f t="shared" si="6"/>
        <v>609541</v>
      </c>
      <c r="B428" s="49">
        <v>1</v>
      </c>
      <c r="C428" s="49">
        <v>420</v>
      </c>
      <c r="D428" s="49">
        <v>420</v>
      </c>
      <c r="E428" t="s">
        <v>186</v>
      </c>
      <c r="H428">
        <f>IF('Раздел 1'!P44&gt;='Раздел 1'!R44,0,1)</f>
        <v>0</v>
      </c>
    </row>
    <row r="429" spans="1:8" x14ac:dyDescent="0.2">
      <c r="A429" s="49">
        <f t="shared" si="6"/>
        <v>609541</v>
      </c>
      <c r="B429" s="49">
        <v>1</v>
      </c>
      <c r="C429" s="49">
        <v>421</v>
      </c>
      <c r="D429" s="49">
        <v>421</v>
      </c>
      <c r="E429" t="s">
        <v>187</v>
      </c>
      <c r="H429">
        <f>IF('Раздел 1'!P45&gt;='Раздел 1'!R45,0,1)</f>
        <v>0</v>
      </c>
    </row>
    <row r="430" spans="1:8" x14ac:dyDescent="0.2">
      <c r="A430" s="49">
        <f t="shared" si="6"/>
        <v>609541</v>
      </c>
      <c r="B430" s="49">
        <v>1</v>
      </c>
      <c r="C430" s="49">
        <v>422</v>
      </c>
      <c r="D430" s="49">
        <v>422</v>
      </c>
      <c r="E430" t="s">
        <v>188</v>
      </c>
      <c r="H430">
        <f>IF('Раздел 1'!P46&gt;='Раздел 1'!R46,0,1)</f>
        <v>0</v>
      </c>
    </row>
    <row r="431" spans="1:8" x14ac:dyDescent="0.2">
      <c r="A431" s="49">
        <f t="shared" si="6"/>
        <v>609541</v>
      </c>
      <c r="B431" s="49">
        <v>1</v>
      </c>
      <c r="C431" s="49">
        <v>423</v>
      </c>
      <c r="D431" s="49">
        <v>423</v>
      </c>
      <c r="E431" t="s">
        <v>189</v>
      </c>
      <c r="H431">
        <f>IF('Раздел 1'!P47&gt;='Раздел 1'!R47,0,1)</f>
        <v>0</v>
      </c>
    </row>
    <row r="432" spans="1:8" x14ac:dyDescent="0.2">
      <c r="A432" s="49">
        <f t="shared" si="6"/>
        <v>609541</v>
      </c>
      <c r="B432" s="49">
        <v>1</v>
      </c>
      <c r="C432" s="49">
        <v>424</v>
      </c>
      <c r="D432" s="49">
        <v>424</v>
      </c>
      <c r="E432" t="s">
        <v>190</v>
      </c>
      <c r="H432">
        <f>IF('Раздел 1'!P48&gt;='Раздел 1'!R48,0,1)</f>
        <v>0</v>
      </c>
    </row>
    <row r="433" spans="1:8" x14ac:dyDescent="0.2">
      <c r="A433" s="49">
        <f t="shared" si="6"/>
        <v>609541</v>
      </c>
      <c r="B433" s="49">
        <v>1</v>
      </c>
      <c r="C433" s="49">
        <v>425</v>
      </c>
      <c r="D433" s="49">
        <v>425</v>
      </c>
      <c r="E433" t="s">
        <v>191</v>
      </c>
      <c r="H433">
        <f>IF('Раздел 1'!P49&gt;='Раздел 1'!R49,0,1)</f>
        <v>0</v>
      </c>
    </row>
    <row r="434" spans="1:8" x14ac:dyDescent="0.2">
      <c r="A434" s="49">
        <f t="shared" si="6"/>
        <v>609541</v>
      </c>
      <c r="B434" s="49">
        <v>1</v>
      </c>
      <c r="C434" s="49">
        <v>426</v>
      </c>
      <c r="D434" s="49">
        <v>426</v>
      </c>
      <c r="E434" t="s">
        <v>192</v>
      </c>
      <c r="H434">
        <f>IF('Раздел 1'!P50&gt;='Раздел 1'!R50,0,1)</f>
        <v>0</v>
      </c>
    </row>
    <row r="435" spans="1:8" x14ac:dyDescent="0.2">
      <c r="A435" s="49">
        <f t="shared" si="6"/>
        <v>609541</v>
      </c>
      <c r="B435" s="49">
        <v>1</v>
      </c>
      <c r="C435" s="49">
        <v>427</v>
      </c>
      <c r="D435" s="49">
        <v>427</v>
      </c>
      <c r="E435" t="s">
        <v>193</v>
      </c>
      <c r="H435">
        <f>IF('Раздел 1'!P51&gt;='Раздел 1'!R51,0,1)</f>
        <v>0</v>
      </c>
    </row>
    <row r="436" spans="1:8" x14ac:dyDescent="0.2">
      <c r="A436" s="49">
        <f t="shared" si="6"/>
        <v>609541</v>
      </c>
      <c r="B436" s="49">
        <v>1</v>
      </c>
      <c r="C436" s="49">
        <v>428</v>
      </c>
      <c r="D436" s="49">
        <v>428</v>
      </c>
      <c r="E436" t="s">
        <v>194</v>
      </c>
      <c r="H436">
        <f>IF('Раздел 1'!P52&gt;='Раздел 1'!R52,0,1)</f>
        <v>0</v>
      </c>
    </row>
    <row r="437" spans="1:8" x14ac:dyDescent="0.2">
      <c r="A437" s="49">
        <f t="shared" si="6"/>
        <v>609541</v>
      </c>
      <c r="B437" s="49">
        <v>1</v>
      </c>
      <c r="C437" s="49">
        <v>429</v>
      </c>
      <c r="D437" s="49">
        <v>429</v>
      </c>
      <c r="E437" t="s">
        <v>195</v>
      </c>
      <c r="H437">
        <f>IF('Раздел 1'!P53&gt;='Раздел 1'!R53,0,1)</f>
        <v>0</v>
      </c>
    </row>
    <row r="438" spans="1:8" x14ac:dyDescent="0.2">
      <c r="A438" s="49">
        <f t="shared" si="6"/>
        <v>609541</v>
      </c>
      <c r="B438" s="49">
        <v>1</v>
      </c>
      <c r="C438" s="49">
        <v>430</v>
      </c>
      <c r="D438" s="49">
        <v>430</v>
      </c>
      <c r="E438" t="s">
        <v>196</v>
      </c>
      <c r="H438">
        <f>IF('Раздел 1'!P54&gt;='Раздел 1'!R54,0,1)</f>
        <v>0</v>
      </c>
    </row>
    <row r="439" spans="1:8" x14ac:dyDescent="0.2">
      <c r="A439" s="49">
        <f t="shared" si="6"/>
        <v>609541</v>
      </c>
      <c r="B439" s="49">
        <v>1</v>
      </c>
      <c r="C439" s="49">
        <v>431</v>
      </c>
      <c r="D439" s="49">
        <v>431</v>
      </c>
      <c r="E439" t="s">
        <v>197</v>
      </c>
      <c r="H439">
        <f>IF('Раздел 1'!P55&gt;='Раздел 1'!R55,0,1)</f>
        <v>0</v>
      </c>
    </row>
    <row r="440" spans="1:8" x14ac:dyDescent="0.2">
      <c r="A440" s="49">
        <f t="shared" si="6"/>
        <v>609541</v>
      </c>
      <c r="B440" s="49">
        <v>1</v>
      </c>
      <c r="C440" s="49">
        <v>432</v>
      </c>
      <c r="D440" s="49">
        <v>432</v>
      </c>
      <c r="E440" t="s">
        <v>198</v>
      </c>
      <c r="H440">
        <f>IF('Раздел 1'!P56&gt;='Раздел 1'!R56,0,1)</f>
        <v>0</v>
      </c>
    </row>
    <row r="441" spans="1:8" x14ac:dyDescent="0.2">
      <c r="A441" s="49">
        <f t="shared" si="6"/>
        <v>609541</v>
      </c>
      <c r="B441" s="49">
        <v>1</v>
      </c>
      <c r="C441" s="49">
        <v>433</v>
      </c>
      <c r="D441" s="49">
        <v>433</v>
      </c>
      <c r="E441" t="s">
        <v>199</v>
      </c>
      <c r="H441">
        <f>IF('Раздел 1'!P57&gt;='Раздел 1'!R57,0,1)</f>
        <v>0</v>
      </c>
    </row>
    <row r="442" spans="1:8" x14ac:dyDescent="0.2">
      <c r="A442" s="49">
        <f t="shared" si="6"/>
        <v>609541</v>
      </c>
      <c r="B442" s="49">
        <v>1</v>
      </c>
      <c r="C442" s="49">
        <v>434</v>
      </c>
      <c r="D442" s="49">
        <v>434</v>
      </c>
      <c r="E442" t="s">
        <v>200</v>
      </c>
      <c r="H442">
        <f>IF('Раздел 1'!P58&gt;='Раздел 1'!R58,0,1)</f>
        <v>0</v>
      </c>
    </row>
    <row r="443" spans="1:8" x14ac:dyDescent="0.2">
      <c r="A443" s="49">
        <f t="shared" si="6"/>
        <v>609541</v>
      </c>
      <c r="B443" s="49">
        <v>1</v>
      </c>
      <c r="C443" s="49">
        <v>435</v>
      </c>
      <c r="D443" s="49">
        <v>435</v>
      </c>
      <c r="E443" t="s">
        <v>201</v>
      </c>
      <c r="H443">
        <f>IF('Раздел 1'!P59&gt;='Раздел 1'!R59,0,1)</f>
        <v>0</v>
      </c>
    </row>
    <row r="444" spans="1:8" x14ac:dyDescent="0.2">
      <c r="A444" s="49">
        <f t="shared" si="6"/>
        <v>609541</v>
      </c>
      <c r="B444" s="49">
        <v>1</v>
      </c>
      <c r="C444" s="49">
        <v>436</v>
      </c>
      <c r="D444" s="49">
        <v>436</v>
      </c>
      <c r="E444" t="s">
        <v>202</v>
      </c>
      <c r="H444">
        <f>IF('Раздел 1'!P60&gt;='Раздел 1'!R60,0,1)</f>
        <v>0</v>
      </c>
    </row>
    <row r="445" spans="1:8" x14ac:dyDescent="0.2">
      <c r="A445" s="49">
        <f t="shared" si="6"/>
        <v>609541</v>
      </c>
      <c r="B445" s="49">
        <v>1</v>
      </c>
      <c r="C445" s="49">
        <v>437</v>
      </c>
      <c r="D445" s="49">
        <v>437</v>
      </c>
      <c r="E445" t="s">
        <v>203</v>
      </c>
      <c r="H445">
        <f>IF('Раздел 1'!P21&gt;='Раздел 1'!U21,0,1)</f>
        <v>0</v>
      </c>
    </row>
    <row r="446" spans="1:8" x14ac:dyDescent="0.2">
      <c r="A446" s="49">
        <f t="shared" si="6"/>
        <v>609541</v>
      </c>
      <c r="B446" s="49">
        <v>1</v>
      </c>
      <c r="C446" s="49">
        <v>438</v>
      </c>
      <c r="D446" s="49">
        <v>438</v>
      </c>
      <c r="E446" t="s">
        <v>204</v>
      </c>
      <c r="H446">
        <f>IF('Раздел 1'!P22&gt;='Раздел 1'!U22,0,1)</f>
        <v>0</v>
      </c>
    </row>
    <row r="447" spans="1:8" x14ac:dyDescent="0.2">
      <c r="A447" s="49">
        <f t="shared" si="6"/>
        <v>609541</v>
      </c>
      <c r="B447" s="49">
        <v>1</v>
      </c>
      <c r="C447" s="49">
        <v>439</v>
      </c>
      <c r="D447" s="49">
        <v>439</v>
      </c>
      <c r="E447" t="s">
        <v>205</v>
      </c>
      <c r="H447">
        <f>IF('Раздел 1'!P23&gt;='Раздел 1'!U23,0,1)</f>
        <v>0</v>
      </c>
    </row>
    <row r="448" spans="1:8" x14ac:dyDescent="0.2">
      <c r="A448" s="49">
        <f t="shared" si="6"/>
        <v>609541</v>
      </c>
      <c r="B448" s="49">
        <v>1</v>
      </c>
      <c r="C448" s="49">
        <v>440</v>
      </c>
      <c r="D448" s="49">
        <v>440</v>
      </c>
      <c r="E448" t="s">
        <v>206</v>
      </c>
      <c r="H448">
        <f>IF('Раздел 1'!P24&gt;='Раздел 1'!U24,0,1)</f>
        <v>0</v>
      </c>
    </row>
    <row r="449" spans="1:8" x14ac:dyDescent="0.2">
      <c r="A449" s="49">
        <f t="shared" ref="A449:A512" si="7">P_3</f>
        <v>609541</v>
      </c>
      <c r="B449" s="49">
        <v>1</v>
      </c>
      <c r="C449" s="49">
        <v>441</v>
      </c>
      <c r="D449" s="49">
        <v>441</v>
      </c>
      <c r="E449" t="s">
        <v>207</v>
      </c>
      <c r="H449">
        <f>IF('Раздел 1'!P25&gt;='Раздел 1'!U25,0,1)</f>
        <v>0</v>
      </c>
    </row>
    <row r="450" spans="1:8" x14ac:dyDescent="0.2">
      <c r="A450" s="49">
        <f t="shared" si="7"/>
        <v>609541</v>
      </c>
      <c r="B450" s="49">
        <v>1</v>
      </c>
      <c r="C450" s="49">
        <v>442</v>
      </c>
      <c r="D450" s="49">
        <v>442</v>
      </c>
      <c r="E450" t="s">
        <v>208</v>
      </c>
      <c r="H450">
        <f>IF('Раздел 1'!P26&gt;='Раздел 1'!U26,0,1)</f>
        <v>0</v>
      </c>
    </row>
    <row r="451" spans="1:8" x14ac:dyDescent="0.2">
      <c r="A451" s="49">
        <f t="shared" si="7"/>
        <v>609541</v>
      </c>
      <c r="B451" s="49">
        <v>1</v>
      </c>
      <c r="C451" s="49">
        <v>443</v>
      </c>
      <c r="D451" s="49">
        <v>443</v>
      </c>
      <c r="E451" t="s">
        <v>209</v>
      </c>
      <c r="H451">
        <f>IF('Раздел 1'!P27&gt;='Раздел 1'!U27,0,1)</f>
        <v>0</v>
      </c>
    </row>
    <row r="452" spans="1:8" x14ac:dyDescent="0.2">
      <c r="A452" s="49">
        <f t="shared" si="7"/>
        <v>609541</v>
      </c>
      <c r="B452" s="49">
        <v>1</v>
      </c>
      <c r="C452" s="49">
        <v>444</v>
      </c>
      <c r="D452" s="49">
        <v>444</v>
      </c>
      <c r="E452" t="s">
        <v>210</v>
      </c>
      <c r="H452">
        <f>IF('Раздел 1'!P28&gt;='Раздел 1'!U28,0,1)</f>
        <v>0</v>
      </c>
    </row>
    <row r="453" spans="1:8" x14ac:dyDescent="0.2">
      <c r="A453" s="49">
        <f t="shared" si="7"/>
        <v>609541</v>
      </c>
      <c r="B453" s="49">
        <v>1</v>
      </c>
      <c r="C453" s="49">
        <v>445</v>
      </c>
      <c r="D453" s="49">
        <v>445</v>
      </c>
      <c r="E453" t="s">
        <v>211</v>
      </c>
      <c r="H453">
        <f>IF('Раздел 1'!P29&gt;='Раздел 1'!U29,0,1)</f>
        <v>0</v>
      </c>
    </row>
    <row r="454" spans="1:8" x14ac:dyDescent="0.2">
      <c r="A454" s="49">
        <f t="shared" si="7"/>
        <v>609541</v>
      </c>
      <c r="B454" s="49">
        <v>1</v>
      </c>
      <c r="C454" s="49">
        <v>446</v>
      </c>
      <c r="D454" s="49">
        <v>446</v>
      </c>
      <c r="E454" t="s">
        <v>212</v>
      </c>
      <c r="H454">
        <f>IF('Раздел 1'!P30&gt;='Раздел 1'!U30,0,1)</f>
        <v>0</v>
      </c>
    </row>
    <row r="455" spans="1:8" x14ac:dyDescent="0.2">
      <c r="A455" s="49">
        <f t="shared" si="7"/>
        <v>609541</v>
      </c>
      <c r="B455" s="49">
        <v>1</v>
      </c>
      <c r="C455" s="49">
        <v>447</v>
      </c>
      <c r="D455" s="49">
        <v>447</v>
      </c>
      <c r="E455" t="s">
        <v>213</v>
      </c>
      <c r="H455">
        <f>IF('Раздел 1'!P31&gt;='Раздел 1'!U31,0,1)</f>
        <v>0</v>
      </c>
    </row>
    <row r="456" spans="1:8" x14ac:dyDescent="0.2">
      <c r="A456" s="49">
        <f t="shared" si="7"/>
        <v>609541</v>
      </c>
      <c r="B456" s="49">
        <v>1</v>
      </c>
      <c r="C456" s="49">
        <v>448</v>
      </c>
      <c r="D456" s="49">
        <v>448</v>
      </c>
      <c r="E456" t="s">
        <v>214</v>
      </c>
      <c r="H456">
        <f>IF('Раздел 1'!P32&gt;='Раздел 1'!U32,0,1)</f>
        <v>0</v>
      </c>
    </row>
    <row r="457" spans="1:8" x14ac:dyDescent="0.2">
      <c r="A457" s="49">
        <f t="shared" si="7"/>
        <v>609541</v>
      </c>
      <c r="B457" s="49">
        <v>1</v>
      </c>
      <c r="C457" s="49">
        <v>449</v>
      </c>
      <c r="D457" s="49">
        <v>449</v>
      </c>
      <c r="E457" t="s">
        <v>215</v>
      </c>
      <c r="H457">
        <f>IF('Раздел 1'!P33&gt;='Раздел 1'!U33,0,1)</f>
        <v>0</v>
      </c>
    </row>
    <row r="458" spans="1:8" x14ac:dyDescent="0.2">
      <c r="A458" s="49">
        <f t="shared" si="7"/>
        <v>609541</v>
      </c>
      <c r="B458" s="49">
        <v>1</v>
      </c>
      <c r="C458" s="49">
        <v>450</v>
      </c>
      <c r="D458" s="49">
        <v>450</v>
      </c>
      <c r="E458" t="s">
        <v>216</v>
      </c>
      <c r="H458">
        <f>IF('Раздел 1'!P34&gt;='Раздел 1'!U34,0,1)</f>
        <v>0</v>
      </c>
    </row>
    <row r="459" spans="1:8" x14ac:dyDescent="0.2">
      <c r="A459" s="49">
        <f t="shared" si="7"/>
        <v>609541</v>
      </c>
      <c r="B459" s="49">
        <v>1</v>
      </c>
      <c r="C459" s="49">
        <v>451</v>
      </c>
      <c r="D459" s="49">
        <v>451</v>
      </c>
      <c r="E459" t="s">
        <v>217</v>
      </c>
      <c r="H459">
        <f>IF('Раздел 1'!P35&gt;='Раздел 1'!U35,0,1)</f>
        <v>0</v>
      </c>
    </row>
    <row r="460" spans="1:8" x14ac:dyDescent="0.2">
      <c r="A460" s="49">
        <f t="shared" si="7"/>
        <v>609541</v>
      </c>
      <c r="B460" s="49">
        <v>1</v>
      </c>
      <c r="C460" s="49">
        <v>452</v>
      </c>
      <c r="D460" s="49">
        <v>452</v>
      </c>
      <c r="E460" t="s">
        <v>218</v>
      </c>
      <c r="H460">
        <f>IF('Раздел 1'!P36&gt;='Раздел 1'!U36,0,1)</f>
        <v>0</v>
      </c>
    </row>
    <row r="461" spans="1:8" x14ac:dyDescent="0.2">
      <c r="A461" s="49">
        <f t="shared" si="7"/>
        <v>609541</v>
      </c>
      <c r="B461" s="49">
        <v>1</v>
      </c>
      <c r="C461" s="49">
        <v>453</v>
      </c>
      <c r="D461" s="49">
        <v>453</v>
      </c>
      <c r="E461" t="s">
        <v>219</v>
      </c>
      <c r="H461">
        <f>IF('Раздел 1'!P37&gt;='Раздел 1'!U37,0,1)</f>
        <v>0</v>
      </c>
    </row>
    <row r="462" spans="1:8" x14ac:dyDescent="0.2">
      <c r="A462" s="49">
        <f t="shared" si="7"/>
        <v>609541</v>
      </c>
      <c r="B462" s="49">
        <v>1</v>
      </c>
      <c r="C462" s="49">
        <v>454</v>
      </c>
      <c r="D462" s="49">
        <v>454</v>
      </c>
      <c r="E462" t="s">
        <v>220</v>
      </c>
      <c r="H462">
        <f>IF('Раздел 1'!P38&gt;='Раздел 1'!U38,0,1)</f>
        <v>0</v>
      </c>
    </row>
    <row r="463" spans="1:8" x14ac:dyDescent="0.2">
      <c r="A463" s="49">
        <f t="shared" si="7"/>
        <v>609541</v>
      </c>
      <c r="B463" s="49">
        <v>1</v>
      </c>
      <c r="C463" s="49">
        <v>455</v>
      </c>
      <c r="D463" s="49">
        <v>455</v>
      </c>
      <c r="E463" t="s">
        <v>221</v>
      </c>
      <c r="H463">
        <f>IF('Раздел 1'!P39&gt;='Раздел 1'!U39,0,1)</f>
        <v>0</v>
      </c>
    </row>
    <row r="464" spans="1:8" x14ac:dyDescent="0.2">
      <c r="A464" s="49">
        <f t="shared" si="7"/>
        <v>609541</v>
      </c>
      <c r="B464" s="49">
        <v>1</v>
      </c>
      <c r="C464" s="49">
        <v>456</v>
      </c>
      <c r="D464" s="49">
        <v>456</v>
      </c>
      <c r="E464" t="s">
        <v>222</v>
      </c>
      <c r="H464">
        <f>IF('Раздел 1'!P40&gt;='Раздел 1'!U40,0,1)</f>
        <v>0</v>
      </c>
    </row>
    <row r="465" spans="1:8" x14ac:dyDescent="0.2">
      <c r="A465" s="49">
        <f t="shared" si="7"/>
        <v>609541</v>
      </c>
      <c r="B465" s="49">
        <v>1</v>
      </c>
      <c r="C465" s="49">
        <v>457</v>
      </c>
      <c r="D465" s="49">
        <v>457</v>
      </c>
      <c r="E465" t="s">
        <v>223</v>
      </c>
      <c r="H465">
        <f>IF('Раздел 1'!P41&gt;='Раздел 1'!U41,0,1)</f>
        <v>0</v>
      </c>
    </row>
    <row r="466" spans="1:8" x14ac:dyDescent="0.2">
      <c r="A466" s="49">
        <f t="shared" si="7"/>
        <v>609541</v>
      </c>
      <c r="B466" s="49">
        <v>1</v>
      </c>
      <c r="C466" s="49">
        <v>458</v>
      </c>
      <c r="D466" s="49">
        <v>458</v>
      </c>
      <c r="E466" t="s">
        <v>224</v>
      </c>
      <c r="H466">
        <f>IF('Раздел 1'!P42&gt;='Раздел 1'!U42,0,1)</f>
        <v>0</v>
      </c>
    </row>
    <row r="467" spans="1:8" x14ac:dyDescent="0.2">
      <c r="A467" s="49">
        <f t="shared" si="7"/>
        <v>609541</v>
      </c>
      <c r="B467" s="49">
        <v>1</v>
      </c>
      <c r="C467" s="49">
        <v>459</v>
      </c>
      <c r="D467" s="49">
        <v>459</v>
      </c>
      <c r="E467" t="s">
        <v>225</v>
      </c>
      <c r="H467">
        <f>IF('Раздел 1'!P43&gt;='Раздел 1'!U43,0,1)</f>
        <v>0</v>
      </c>
    </row>
    <row r="468" spans="1:8" x14ac:dyDescent="0.2">
      <c r="A468" s="49">
        <f t="shared" si="7"/>
        <v>609541</v>
      </c>
      <c r="B468" s="49">
        <v>1</v>
      </c>
      <c r="C468" s="49">
        <v>460</v>
      </c>
      <c r="D468" s="49">
        <v>460</v>
      </c>
      <c r="E468" t="s">
        <v>226</v>
      </c>
      <c r="H468">
        <f>IF('Раздел 1'!P44&gt;='Раздел 1'!U44,0,1)</f>
        <v>0</v>
      </c>
    </row>
    <row r="469" spans="1:8" x14ac:dyDescent="0.2">
      <c r="A469" s="49">
        <f t="shared" si="7"/>
        <v>609541</v>
      </c>
      <c r="B469" s="49">
        <v>1</v>
      </c>
      <c r="C469" s="49">
        <v>461</v>
      </c>
      <c r="D469" s="49">
        <v>461</v>
      </c>
      <c r="E469" t="s">
        <v>227</v>
      </c>
      <c r="H469">
        <f>IF('Раздел 1'!P45&gt;='Раздел 1'!U45,0,1)</f>
        <v>0</v>
      </c>
    </row>
    <row r="470" spans="1:8" x14ac:dyDescent="0.2">
      <c r="A470" s="49">
        <f t="shared" si="7"/>
        <v>609541</v>
      </c>
      <c r="B470" s="49">
        <v>1</v>
      </c>
      <c r="C470" s="49">
        <v>462</v>
      </c>
      <c r="D470" s="49">
        <v>462</v>
      </c>
      <c r="E470" t="s">
        <v>228</v>
      </c>
      <c r="H470">
        <f>IF('Раздел 1'!P46&gt;='Раздел 1'!U46,0,1)</f>
        <v>0</v>
      </c>
    </row>
    <row r="471" spans="1:8" x14ac:dyDescent="0.2">
      <c r="A471" s="49">
        <f t="shared" si="7"/>
        <v>609541</v>
      </c>
      <c r="B471" s="49">
        <v>1</v>
      </c>
      <c r="C471" s="49">
        <v>463</v>
      </c>
      <c r="D471" s="49">
        <v>463</v>
      </c>
      <c r="E471" t="s">
        <v>229</v>
      </c>
      <c r="H471">
        <f>IF('Раздел 1'!P47&gt;='Раздел 1'!U47,0,1)</f>
        <v>0</v>
      </c>
    </row>
    <row r="472" spans="1:8" x14ac:dyDescent="0.2">
      <c r="A472" s="49">
        <f t="shared" si="7"/>
        <v>609541</v>
      </c>
      <c r="B472" s="49">
        <v>1</v>
      </c>
      <c r="C472" s="49">
        <v>464</v>
      </c>
      <c r="D472" s="49">
        <v>464</v>
      </c>
      <c r="E472" t="s">
        <v>230</v>
      </c>
      <c r="H472">
        <f>IF('Раздел 1'!P48&gt;='Раздел 1'!U48,0,1)</f>
        <v>0</v>
      </c>
    </row>
    <row r="473" spans="1:8" x14ac:dyDescent="0.2">
      <c r="A473" s="49">
        <f t="shared" si="7"/>
        <v>609541</v>
      </c>
      <c r="B473" s="49">
        <v>1</v>
      </c>
      <c r="C473" s="49">
        <v>465</v>
      </c>
      <c r="D473" s="49">
        <v>465</v>
      </c>
      <c r="E473" t="s">
        <v>231</v>
      </c>
      <c r="H473">
        <f>IF('Раздел 1'!P49&gt;='Раздел 1'!U49,0,1)</f>
        <v>0</v>
      </c>
    </row>
    <row r="474" spans="1:8" x14ac:dyDescent="0.2">
      <c r="A474" s="49">
        <f t="shared" si="7"/>
        <v>609541</v>
      </c>
      <c r="B474" s="49">
        <v>1</v>
      </c>
      <c r="C474" s="49">
        <v>466</v>
      </c>
      <c r="D474" s="49">
        <v>466</v>
      </c>
      <c r="E474" t="s">
        <v>232</v>
      </c>
      <c r="H474">
        <f>IF('Раздел 1'!P50&gt;='Раздел 1'!U50,0,1)</f>
        <v>0</v>
      </c>
    </row>
    <row r="475" spans="1:8" x14ac:dyDescent="0.2">
      <c r="A475" s="49">
        <f t="shared" si="7"/>
        <v>609541</v>
      </c>
      <c r="B475" s="49">
        <v>1</v>
      </c>
      <c r="C475" s="49">
        <v>467</v>
      </c>
      <c r="D475" s="49">
        <v>467</v>
      </c>
      <c r="E475" t="s">
        <v>233</v>
      </c>
      <c r="H475">
        <f>IF('Раздел 1'!P51&gt;='Раздел 1'!U51,0,1)</f>
        <v>0</v>
      </c>
    </row>
    <row r="476" spans="1:8" x14ac:dyDescent="0.2">
      <c r="A476" s="49">
        <f t="shared" si="7"/>
        <v>609541</v>
      </c>
      <c r="B476" s="49">
        <v>1</v>
      </c>
      <c r="C476" s="49">
        <v>468</v>
      </c>
      <c r="D476" s="49">
        <v>468</v>
      </c>
      <c r="E476" t="s">
        <v>234</v>
      </c>
      <c r="H476">
        <f>IF('Раздел 1'!P52&gt;='Раздел 1'!U52,0,1)</f>
        <v>0</v>
      </c>
    </row>
    <row r="477" spans="1:8" x14ac:dyDescent="0.2">
      <c r="A477" s="49">
        <f t="shared" si="7"/>
        <v>609541</v>
      </c>
      <c r="B477" s="49">
        <v>1</v>
      </c>
      <c r="C477" s="49">
        <v>469</v>
      </c>
      <c r="D477" s="49">
        <v>469</v>
      </c>
      <c r="E477" t="s">
        <v>235</v>
      </c>
      <c r="H477">
        <f>IF('Раздел 1'!P53&gt;='Раздел 1'!U53,0,1)</f>
        <v>0</v>
      </c>
    </row>
    <row r="478" spans="1:8" x14ac:dyDescent="0.2">
      <c r="A478" s="49">
        <f t="shared" si="7"/>
        <v>609541</v>
      </c>
      <c r="B478" s="49">
        <v>1</v>
      </c>
      <c r="C478" s="49">
        <v>470</v>
      </c>
      <c r="D478" s="49">
        <v>470</v>
      </c>
      <c r="E478" t="s">
        <v>236</v>
      </c>
      <c r="H478">
        <f>IF('Раздел 1'!P54&gt;='Раздел 1'!U54,0,1)</f>
        <v>0</v>
      </c>
    </row>
    <row r="479" spans="1:8" x14ac:dyDescent="0.2">
      <c r="A479" s="49">
        <f t="shared" si="7"/>
        <v>609541</v>
      </c>
      <c r="B479" s="49">
        <v>1</v>
      </c>
      <c r="C479" s="49">
        <v>471</v>
      </c>
      <c r="D479" s="49">
        <v>471</v>
      </c>
      <c r="E479" t="s">
        <v>237</v>
      </c>
      <c r="H479">
        <f>IF('Раздел 1'!P55&gt;='Раздел 1'!U55,0,1)</f>
        <v>0</v>
      </c>
    </row>
    <row r="480" spans="1:8" x14ac:dyDescent="0.2">
      <c r="A480" s="49">
        <f t="shared" si="7"/>
        <v>609541</v>
      </c>
      <c r="B480" s="49">
        <v>1</v>
      </c>
      <c r="C480" s="49">
        <v>472</v>
      </c>
      <c r="D480" s="49">
        <v>472</v>
      </c>
      <c r="E480" t="s">
        <v>238</v>
      </c>
      <c r="H480">
        <f>IF('Раздел 1'!P56&gt;='Раздел 1'!U56,0,1)</f>
        <v>0</v>
      </c>
    </row>
    <row r="481" spans="1:8" x14ac:dyDescent="0.2">
      <c r="A481" s="49">
        <f t="shared" si="7"/>
        <v>609541</v>
      </c>
      <c r="B481" s="49">
        <v>1</v>
      </c>
      <c r="C481" s="49">
        <v>473</v>
      </c>
      <c r="D481" s="49">
        <v>473</v>
      </c>
      <c r="E481" t="s">
        <v>239</v>
      </c>
      <c r="H481">
        <f>IF('Раздел 1'!P57&gt;='Раздел 1'!U57,0,1)</f>
        <v>0</v>
      </c>
    </row>
    <row r="482" spans="1:8" x14ac:dyDescent="0.2">
      <c r="A482" s="49">
        <f t="shared" si="7"/>
        <v>609541</v>
      </c>
      <c r="B482" s="49">
        <v>1</v>
      </c>
      <c r="C482" s="49">
        <v>474</v>
      </c>
      <c r="D482" s="49">
        <v>474</v>
      </c>
      <c r="E482" t="s">
        <v>240</v>
      </c>
      <c r="H482">
        <f>IF('Раздел 1'!P58&gt;='Раздел 1'!U58,0,1)</f>
        <v>0</v>
      </c>
    </row>
    <row r="483" spans="1:8" x14ac:dyDescent="0.2">
      <c r="A483" s="49">
        <f t="shared" si="7"/>
        <v>609541</v>
      </c>
      <c r="B483" s="49">
        <v>1</v>
      </c>
      <c r="C483" s="49">
        <v>475</v>
      </c>
      <c r="D483" s="49">
        <v>475</v>
      </c>
      <c r="E483" t="s">
        <v>241</v>
      </c>
      <c r="H483">
        <f>IF('Раздел 1'!P59&gt;='Раздел 1'!U59,0,1)</f>
        <v>0</v>
      </c>
    </row>
    <row r="484" spans="1:8" x14ac:dyDescent="0.2">
      <c r="A484" s="49">
        <f t="shared" si="7"/>
        <v>609541</v>
      </c>
      <c r="B484" s="49">
        <v>1</v>
      </c>
      <c r="C484" s="49">
        <v>476</v>
      </c>
      <c r="D484" s="49">
        <v>476</v>
      </c>
      <c r="E484" t="s">
        <v>242</v>
      </c>
      <c r="H484">
        <f>IF('Раздел 1'!P60&gt;='Раздел 1'!U60,0,1)</f>
        <v>0</v>
      </c>
    </row>
    <row r="485" spans="1:8" x14ac:dyDescent="0.2">
      <c r="A485" s="49">
        <f t="shared" si="7"/>
        <v>609541</v>
      </c>
      <c r="B485" s="49">
        <v>1</v>
      </c>
      <c r="C485" s="49">
        <v>477</v>
      </c>
      <c r="D485" s="49">
        <v>477</v>
      </c>
      <c r="E485" t="s">
        <v>243</v>
      </c>
      <c r="H485">
        <f>IF('Раздел 1'!Z21&gt;='Раздел 1'!AA21,0,1)</f>
        <v>0</v>
      </c>
    </row>
    <row r="486" spans="1:8" x14ac:dyDescent="0.2">
      <c r="A486" s="49">
        <f t="shared" si="7"/>
        <v>609541</v>
      </c>
      <c r="B486" s="49">
        <v>1</v>
      </c>
      <c r="C486" s="49">
        <v>478</v>
      </c>
      <c r="D486" s="49">
        <v>478</v>
      </c>
      <c r="E486" t="s">
        <v>244</v>
      </c>
      <c r="H486">
        <f>IF('Раздел 1'!Z22&gt;='Раздел 1'!AA22,0,1)</f>
        <v>0</v>
      </c>
    </row>
    <row r="487" spans="1:8" x14ac:dyDescent="0.2">
      <c r="A487" s="49">
        <f t="shared" si="7"/>
        <v>609541</v>
      </c>
      <c r="B487" s="49">
        <v>1</v>
      </c>
      <c r="C487" s="49">
        <v>479</v>
      </c>
      <c r="D487" s="49">
        <v>479</v>
      </c>
      <c r="E487" t="s">
        <v>245</v>
      </c>
      <c r="H487">
        <f>IF('Раздел 1'!Z23&gt;='Раздел 1'!AA23,0,1)</f>
        <v>0</v>
      </c>
    </row>
    <row r="488" spans="1:8" x14ac:dyDescent="0.2">
      <c r="A488" s="49">
        <f t="shared" si="7"/>
        <v>609541</v>
      </c>
      <c r="B488" s="49">
        <v>1</v>
      </c>
      <c r="C488" s="49">
        <v>480</v>
      </c>
      <c r="D488" s="49">
        <v>480</v>
      </c>
      <c r="E488" t="s">
        <v>246</v>
      </c>
      <c r="H488">
        <f>IF('Раздел 1'!Z24&gt;='Раздел 1'!AA24,0,1)</f>
        <v>0</v>
      </c>
    </row>
    <row r="489" spans="1:8" x14ac:dyDescent="0.2">
      <c r="A489" s="49">
        <f t="shared" si="7"/>
        <v>609541</v>
      </c>
      <c r="B489" s="49">
        <v>1</v>
      </c>
      <c r="C489" s="49">
        <v>481</v>
      </c>
      <c r="D489" s="49">
        <v>481</v>
      </c>
      <c r="E489" t="s">
        <v>247</v>
      </c>
      <c r="H489">
        <f>IF('Раздел 1'!Z25&gt;='Раздел 1'!AA25,0,1)</f>
        <v>0</v>
      </c>
    </row>
    <row r="490" spans="1:8" x14ac:dyDescent="0.2">
      <c r="A490" s="49">
        <f t="shared" si="7"/>
        <v>609541</v>
      </c>
      <c r="B490" s="49">
        <v>1</v>
      </c>
      <c r="C490" s="49">
        <v>482</v>
      </c>
      <c r="D490" s="49">
        <v>482</v>
      </c>
      <c r="E490" t="s">
        <v>248</v>
      </c>
      <c r="H490">
        <f>IF('Раздел 1'!Z26&gt;='Раздел 1'!AA26,0,1)</f>
        <v>0</v>
      </c>
    </row>
    <row r="491" spans="1:8" x14ac:dyDescent="0.2">
      <c r="A491" s="49">
        <f t="shared" si="7"/>
        <v>609541</v>
      </c>
      <c r="B491" s="49">
        <v>1</v>
      </c>
      <c r="C491" s="49">
        <v>483</v>
      </c>
      <c r="D491" s="49">
        <v>483</v>
      </c>
      <c r="E491" t="s">
        <v>249</v>
      </c>
      <c r="H491">
        <f>IF('Раздел 1'!Z27&gt;='Раздел 1'!AA27,0,1)</f>
        <v>0</v>
      </c>
    </row>
    <row r="492" spans="1:8" x14ac:dyDescent="0.2">
      <c r="A492" s="49">
        <f t="shared" si="7"/>
        <v>609541</v>
      </c>
      <c r="B492" s="49">
        <v>1</v>
      </c>
      <c r="C492" s="49">
        <v>484</v>
      </c>
      <c r="D492" s="49">
        <v>484</v>
      </c>
      <c r="E492" t="s">
        <v>250</v>
      </c>
      <c r="H492">
        <f>IF('Раздел 1'!Z28&gt;='Раздел 1'!AA28,0,1)</f>
        <v>0</v>
      </c>
    </row>
    <row r="493" spans="1:8" x14ac:dyDescent="0.2">
      <c r="A493" s="49">
        <f t="shared" si="7"/>
        <v>609541</v>
      </c>
      <c r="B493" s="49">
        <v>1</v>
      </c>
      <c r="C493" s="49">
        <v>485</v>
      </c>
      <c r="D493" s="49">
        <v>485</v>
      </c>
      <c r="E493" t="s">
        <v>251</v>
      </c>
      <c r="H493">
        <f>IF('Раздел 1'!Z29&gt;='Раздел 1'!AA29,0,1)</f>
        <v>0</v>
      </c>
    </row>
    <row r="494" spans="1:8" x14ac:dyDescent="0.2">
      <c r="A494" s="49">
        <f t="shared" si="7"/>
        <v>609541</v>
      </c>
      <c r="B494" s="49">
        <v>1</v>
      </c>
      <c r="C494" s="49">
        <v>486</v>
      </c>
      <c r="D494" s="49">
        <v>486</v>
      </c>
      <c r="E494" t="s">
        <v>252</v>
      </c>
      <c r="H494">
        <f>IF('Раздел 1'!Z30&gt;='Раздел 1'!AA30,0,1)</f>
        <v>0</v>
      </c>
    </row>
    <row r="495" spans="1:8" x14ac:dyDescent="0.2">
      <c r="A495" s="49">
        <f t="shared" si="7"/>
        <v>609541</v>
      </c>
      <c r="B495" s="49">
        <v>1</v>
      </c>
      <c r="C495" s="49">
        <v>487</v>
      </c>
      <c r="D495" s="49">
        <v>487</v>
      </c>
      <c r="E495" t="s">
        <v>253</v>
      </c>
      <c r="H495">
        <f>IF('Раздел 1'!Z31&gt;='Раздел 1'!AA31,0,1)</f>
        <v>0</v>
      </c>
    </row>
    <row r="496" spans="1:8" x14ac:dyDescent="0.2">
      <c r="A496" s="49">
        <f t="shared" si="7"/>
        <v>609541</v>
      </c>
      <c r="B496" s="49">
        <v>1</v>
      </c>
      <c r="C496" s="49">
        <v>488</v>
      </c>
      <c r="D496" s="49">
        <v>488</v>
      </c>
      <c r="E496" t="s">
        <v>254</v>
      </c>
      <c r="H496">
        <f>IF('Раздел 1'!Z32&gt;='Раздел 1'!AA32,0,1)</f>
        <v>0</v>
      </c>
    </row>
    <row r="497" spans="1:8" x14ac:dyDescent="0.2">
      <c r="A497" s="49">
        <f t="shared" si="7"/>
        <v>609541</v>
      </c>
      <c r="B497" s="49">
        <v>1</v>
      </c>
      <c r="C497" s="49">
        <v>489</v>
      </c>
      <c r="D497" s="49">
        <v>489</v>
      </c>
      <c r="E497" t="s">
        <v>255</v>
      </c>
      <c r="H497">
        <f>IF('Раздел 1'!Z33&gt;='Раздел 1'!AA33,0,1)</f>
        <v>0</v>
      </c>
    </row>
    <row r="498" spans="1:8" x14ac:dyDescent="0.2">
      <c r="A498" s="49">
        <f t="shared" si="7"/>
        <v>609541</v>
      </c>
      <c r="B498" s="49">
        <v>1</v>
      </c>
      <c r="C498" s="49">
        <v>490</v>
      </c>
      <c r="D498" s="49">
        <v>490</v>
      </c>
      <c r="E498" t="s">
        <v>256</v>
      </c>
      <c r="H498">
        <f>IF('Раздел 1'!Z34&gt;='Раздел 1'!AA34,0,1)</f>
        <v>0</v>
      </c>
    </row>
    <row r="499" spans="1:8" x14ac:dyDescent="0.2">
      <c r="A499" s="49">
        <f t="shared" si="7"/>
        <v>609541</v>
      </c>
      <c r="B499" s="49">
        <v>1</v>
      </c>
      <c r="C499" s="49">
        <v>491</v>
      </c>
      <c r="D499" s="49">
        <v>491</v>
      </c>
      <c r="E499" t="s">
        <v>257</v>
      </c>
      <c r="H499">
        <f>IF('Раздел 1'!Z35&gt;='Раздел 1'!AA35,0,1)</f>
        <v>0</v>
      </c>
    </row>
    <row r="500" spans="1:8" x14ac:dyDescent="0.2">
      <c r="A500" s="49">
        <f t="shared" si="7"/>
        <v>609541</v>
      </c>
      <c r="B500" s="49">
        <v>1</v>
      </c>
      <c r="C500" s="49">
        <v>492</v>
      </c>
      <c r="D500" s="49">
        <v>492</v>
      </c>
      <c r="E500" t="s">
        <v>258</v>
      </c>
      <c r="H500">
        <f>IF('Раздел 1'!Z36&gt;='Раздел 1'!AA36,0,1)</f>
        <v>0</v>
      </c>
    </row>
    <row r="501" spans="1:8" x14ac:dyDescent="0.2">
      <c r="A501" s="49">
        <f t="shared" si="7"/>
        <v>609541</v>
      </c>
      <c r="B501" s="49">
        <v>1</v>
      </c>
      <c r="C501" s="49">
        <v>493</v>
      </c>
      <c r="D501" s="49">
        <v>493</v>
      </c>
      <c r="E501" t="s">
        <v>259</v>
      </c>
      <c r="H501">
        <f>IF('Раздел 1'!Z37&gt;='Раздел 1'!AA37,0,1)</f>
        <v>0</v>
      </c>
    </row>
    <row r="502" spans="1:8" x14ac:dyDescent="0.2">
      <c r="A502" s="49">
        <f t="shared" si="7"/>
        <v>609541</v>
      </c>
      <c r="B502" s="49">
        <v>1</v>
      </c>
      <c r="C502" s="49">
        <v>494</v>
      </c>
      <c r="D502" s="49">
        <v>494</v>
      </c>
      <c r="E502" t="s">
        <v>260</v>
      </c>
      <c r="H502">
        <f>IF('Раздел 1'!Z38&gt;='Раздел 1'!AA38,0,1)</f>
        <v>0</v>
      </c>
    </row>
    <row r="503" spans="1:8" x14ac:dyDescent="0.2">
      <c r="A503" s="49">
        <f t="shared" si="7"/>
        <v>609541</v>
      </c>
      <c r="B503" s="49">
        <v>1</v>
      </c>
      <c r="C503" s="49">
        <v>495</v>
      </c>
      <c r="D503" s="49">
        <v>495</v>
      </c>
      <c r="E503" t="s">
        <v>261</v>
      </c>
      <c r="H503">
        <f>IF('Раздел 1'!Z39&gt;='Раздел 1'!AA39,0,1)</f>
        <v>0</v>
      </c>
    </row>
    <row r="504" spans="1:8" x14ac:dyDescent="0.2">
      <c r="A504" s="49">
        <f t="shared" si="7"/>
        <v>609541</v>
      </c>
      <c r="B504" s="49">
        <v>1</v>
      </c>
      <c r="C504" s="49">
        <v>496</v>
      </c>
      <c r="D504" s="49">
        <v>496</v>
      </c>
      <c r="E504" t="s">
        <v>262</v>
      </c>
      <c r="H504">
        <f>IF('Раздел 1'!Z40&gt;='Раздел 1'!AA40,0,1)</f>
        <v>0</v>
      </c>
    </row>
    <row r="505" spans="1:8" x14ac:dyDescent="0.2">
      <c r="A505" s="49">
        <f t="shared" si="7"/>
        <v>609541</v>
      </c>
      <c r="B505" s="49">
        <v>1</v>
      </c>
      <c r="C505" s="49">
        <v>497</v>
      </c>
      <c r="D505" s="49">
        <v>497</v>
      </c>
      <c r="E505" t="s">
        <v>263</v>
      </c>
      <c r="H505">
        <f>IF('Раздел 1'!Z41&gt;='Раздел 1'!AA41,0,1)</f>
        <v>0</v>
      </c>
    </row>
    <row r="506" spans="1:8" x14ac:dyDescent="0.2">
      <c r="A506" s="49">
        <f t="shared" si="7"/>
        <v>609541</v>
      </c>
      <c r="B506" s="49">
        <v>1</v>
      </c>
      <c r="C506" s="49">
        <v>498</v>
      </c>
      <c r="D506" s="49">
        <v>498</v>
      </c>
      <c r="E506" t="s">
        <v>264</v>
      </c>
      <c r="H506">
        <f>IF('Раздел 1'!Z42&gt;='Раздел 1'!AA42,0,1)</f>
        <v>0</v>
      </c>
    </row>
    <row r="507" spans="1:8" x14ac:dyDescent="0.2">
      <c r="A507" s="49">
        <f t="shared" si="7"/>
        <v>609541</v>
      </c>
      <c r="B507" s="49">
        <v>1</v>
      </c>
      <c r="C507" s="49">
        <v>499</v>
      </c>
      <c r="D507" s="49">
        <v>499</v>
      </c>
      <c r="E507" t="s">
        <v>265</v>
      </c>
      <c r="H507">
        <f>IF('Раздел 1'!Z43&gt;='Раздел 1'!AA43,0,1)</f>
        <v>0</v>
      </c>
    </row>
    <row r="508" spans="1:8" x14ac:dyDescent="0.2">
      <c r="A508" s="49">
        <f t="shared" si="7"/>
        <v>609541</v>
      </c>
      <c r="B508" s="49">
        <v>1</v>
      </c>
      <c r="C508" s="49">
        <v>500</v>
      </c>
      <c r="D508" s="49">
        <v>500</v>
      </c>
      <c r="E508" t="s">
        <v>266</v>
      </c>
      <c r="H508">
        <f>IF('Раздел 1'!Z44&gt;='Раздел 1'!AA44,0,1)</f>
        <v>0</v>
      </c>
    </row>
    <row r="509" spans="1:8" x14ac:dyDescent="0.2">
      <c r="A509" s="49">
        <f t="shared" si="7"/>
        <v>609541</v>
      </c>
      <c r="B509" s="49">
        <v>1</v>
      </c>
      <c r="C509" s="49">
        <v>501</v>
      </c>
      <c r="D509" s="49">
        <v>501</v>
      </c>
      <c r="E509" t="s">
        <v>267</v>
      </c>
      <c r="H509">
        <f>IF('Раздел 1'!Z45&gt;='Раздел 1'!AA45,0,1)</f>
        <v>0</v>
      </c>
    </row>
    <row r="510" spans="1:8" x14ac:dyDescent="0.2">
      <c r="A510" s="49">
        <f t="shared" si="7"/>
        <v>609541</v>
      </c>
      <c r="B510" s="49">
        <v>1</v>
      </c>
      <c r="C510" s="49">
        <v>502</v>
      </c>
      <c r="D510" s="49">
        <v>502</v>
      </c>
      <c r="E510" t="s">
        <v>268</v>
      </c>
      <c r="H510">
        <f>IF('Раздел 1'!Z46&gt;='Раздел 1'!AA46,0,1)</f>
        <v>0</v>
      </c>
    </row>
    <row r="511" spans="1:8" x14ac:dyDescent="0.2">
      <c r="A511" s="49">
        <f t="shared" si="7"/>
        <v>609541</v>
      </c>
      <c r="B511" s="49">
        <v>1</v>
      </c>
      <c r="C511" s="49">
        <v>503</v>
      </c>
      <c r="D511" s="49">
        <v>503</v>
      </c>
      <c r="E511" t="s">
        <v>269</v>
      </c>
      <c r="H511">
        <f>IF('Раздел 1'!Z47&gt;='Раздел 1'!AA47,0,1)</f>
        <v>0</v>
      </c>
    </row>
    <row r="512" spans="1:8" x14ac:dyDescent="0.2">
      <c r="A512" s="49">
        <f t="shared" si="7"/>
        <v>609541</v>
      </c>
      <c r="B512" s="49">
        <v>1</v>
      </c>
      <c r="C512" s="49">
        <v>504</v>
      </c>
      <c r="D512" s="49">
        <v>504</v>
      </c>
      <c r="E512" t="s">
        <v>270</v>
      </c>
      <c r="H512">
        <f>IF('Раздел 1'!Z48&gt;='Раздел 1'!AA48,0,1)</f>
        <v>0</v>
      </c>
    </row>
    <row r="513" spans="1:8" x14ac:dyDescent="0.2">
      <c r="A513" s="49">
        <f t="shared" ref="A513:A576" si="8">P_3</f>
        <v>609541</v>
      </c>
      <c r="B513" s="49">
        <v>1</v>
      </c>
      <c r="C513" s="49">
        <v>505</v>
      </c>
      <c r="D513" s="49">
        <v>505</v>
      </c>
      <c r="E513" t="s">
        <v>271</v>
      </c>
      <c r="H513">
        <f>IF('Раздел 1'!Z49&gt;='Раздел 1'!AA49,0,1)</f>
        <v>0</v>
      </c>
    </row>
    <row r="514" spans="1:8" x14ac:dyDescent="0.2">
      <c r="A514" s="49">
        <f t="shared" si="8"/>
        <v>609541</v>
      </c>
      <c r="B514" s="49">
        <v>1</v>
      </c>
      <c r="C514" s="49">
        <v>506</v>
      </c>
      <c r="D514" s="49">
        <v>506</v>
      </c>
      <c r="E514" t="s">
        <v>272</v>
      </c>
      <c r="H514">
        <f>IF('Раздел 1'!Z50&gt;='Раздел 1'!AA50,0,1)</f>
        <v>0</v>
      </c>
    </row>
    <row r="515" spans="1:8" x14ac:dyDescent="0.2">
      <c r="A515" s="49">
        <f t="shared" si="8"/>
        <v>609541</v>
      </c>
      <c r="B515" s="49">
        <v>1</v>
      </c>
      <c r="C515" s="49">
        <v>507</v>
      </c>
      <c r="D515" s="49">
        <v>507</v>
      </c>
      <c r="E515" t="s">
        <v>273</v>
      </c>
      <c r="H515">
        <f>IF('Раздел 1'!Z51&gt;='Раздел 1'!AA51,0,1)</f>
        <v>0</v>
      </c>
    </row>
    <row r="516" spans="1:8" x14ac:dyDescent="0.2">
      <c r="A516" s="49">
        <f t="shared" si="8"/>
        <v>609541</v>
      </c>
      <c r="B516" s="49">
        <v>1</v>
      </c>
      <c r="C516" s="49">
        <v>508</v>
      </c>
      <c r="D516" s="49">
        <v>508</v>
      </c>
      <c r="E516" t="s">
        <v>274</v>
      </c>
      <c r="H516">
        <f>IF('Раздел 1'!Z52&gt;='Раздел 1'!AA52,0,1)</f>
        <v>0</v>
      </c>
    </row>
    <row r="517" spans="1:8" x14ac:dyDescent="0.2">
      <c r="A517" s="49">
        <f t="shared" si="8"/>
        <v>609541</v>
      </c>
      <c r="B517" s="49">
        <v>1</v>
      </c>
      <c r="C517" s="49">
        <v>509</v>
      </c>
      <c r="D517" s="49">
        <v>509</v>
      </c>
      <c r="E517" t="s">
        <v>275</v>
      </c>
      <c r="H517">
        <f>IF('Раздел 1'!Z53&gt;='Раздел 1'!AA53,0,1)</f>
        <v>0</v>
      </c>
    </row>
    <row r="518" spans="1:8" x14ac:dyDescent="0.2">
      <c r="A518" s="49">
        <f t="shared" si="8"/>
        <v>609541</v>
      </c>
      <c r="B518" s="49">
        <v>1</v>
      </c>
      <c r="C518" s="49">
        <v>510</v>
      </c>
      <c r="D518" s="49">
        <v>510</v>
      </c>
      <c r="E518" t="s">
        <v>276</v>
      </c>
      <c r="H518">
        <f>IF('Раздел 1'!Z54&gt;='Раздел 1'!AA54,0,1)</f>
        <v>0</v>
      </c>
    </row>
    <row r="519" spans="1:8" x14ac:dyDescent="0.2">
      <c r="A519" s="49">
        <f t="shared" si="8"/>
        <v>609541</v>
      </c>
      <c r="B519" s="49">
        <v>1</v>
      </c>
      <c r="C519" s="49">
        <v>511</v>
      </c>
      <c r="D519" s="49">
        <v>511</v>
      </c>
      <c r="E519" t="s">
        <v>277</v>
      </c>
      <c r="H519">
        <f>IF('Раздел 1'!Z55&gt;='Раздел 1'!AA55,0,1)</f>
        <v>0</v>
      </c>
    </row>
    <row r="520" spans="1:8" x14ac:dyDescent="0.2">
      <c r="A520" s="49">
        <f t="shared" si="8"/>
        <v>609541</v>
      </c>
      <c r="B520" s="49">
        <v>1</v>
      </c>
      <c r="C520" s="49">
        <v>512</v>
      </c>
      <c r="D520" s="49">
        <v>512</v>
      </c>
      <c r="E520" t="s">
        <v>278</v>
      </c>
      <c r="H520">
        <f>IF('Раздел 1'!Z56&gt;='Раздел 1'!AA56,0,1)</f>
        <v>0</v>
      </c>
    </row>
    <row r="521" spans="1:8" x14ac:dyDescent="0.2">
      <c r="A521" s="49">
        <f t="shared" si="8"/>
        <v>609541</v>
      </c>
      <c r="B521" s="49">
        <v>1</v>
      </c>
      <c r="C521" s="49">
        <v>513</v>
      </c>
      <c r="D521" s="49">
        <v>513</v>
      </c>
      <c r="E521" t="s">
        <v>279</v>
      </c>
      <c r="H521">
        <f>IF('Раздел 1'!Z57&gt;='Раздел 1'!AA57,0,1)</f>
        <v>0</v>
      </c>
    </row>
    <row r="522" spans="1:8" x14ac:dyDescent="0.2">
      <c r="A522" s="49">
        <f t="shared" si="8"/>
        <v>609541</v>
      </c>
      <c r="B522" s="49">
        <v>1</v>
      </c>
      <c r="C522" s="49">
        <v>514</v>
      </c>
      <c r="D522" s="49">
        <v>514</v>
      </c>
      <c r="E522" t="s">
        <v>280</v>
      </c>
      <c r="H522">
        <f>IF('Раздел 1'!Z58&gt;='Раздел 1'!AA58,0,1)</f>
        <v>0</v>
      </c>
    </row>
    <row r="523" spans="1:8" x14ac:dyDescent="0.2">
      <c r="A523" s="49">
        <f t="shared" si="8"/>
        <v>609541</v>
      </c>
      <c r="B523" s="49">
        <v>1</v>
      </c>
      <c r="C523" s="49">
        <v>515</v>
      </c>
      <c r="D523" s="49">
        <v>515</v>
      </c>
      <c r="E523" t="s">
        <v>283</v>
      </c>
      <c r="H523">
        <f>IF('Раздел 1'!Z59&gt;='Раздел 1'!AA59,0,1)</f>
        <v>0</v>
      </c>
    </row>
    <row r="524" spans="1:8" x14ac:dyDescent="0.2">
      <c r="A524" s="49">
        <f t="shared" si="8"/>
        <v>609541</v>
      </c>
      <c r="B524" s="49">
        <v>1</v>
      </c>
      <c r="C524" s="49">
        <v>516</v>
      </c>
      <c r="D524" s="49">
        <v>516</v>
      </c>
      <c r="E524" t="s">
        <v>284</v>
      </c>
      <c r="H524">
        <f>IF('Раздел 1'!Z60&gt;='Раздел 1'!AA60,0,1)</f>
        <v>0</v>
      </c>
    </row>
    <row r="525" spans="1:8" x14ac:dyDescent="0.2">
      <c r="A525" s="49">
        <f t="shared" si="8"/>
        <v>609541</v>
      </c>
      <c r="B525" s="49">
        <v>1</v>
      </c>
      <c r="C525" s="49">
        <v>517</v>
      </c>
      <c r="D525" s="49">
        <v>517</v>
      </c>
      <c r="E525" t="s">
        <v>285</v>
      </c>
      <c r="H525">
        <f>IF('Раздел 1'!AB21&gt;='Раздел 1'!AC21,0,1)</f>
        <v>0</v>
      </c>
    </row>
    <row r="526" spans="1:8" x14ac:dyDescent="0.2">
      <c r="A526" s="49">
        <f t="shared" si="8"/>
        <v>609541</v>
      </c>
      <c r="B526" s="49">
        <v>1</v>
      </c>
      <c r="C526" s="49">
        <v>518</v>
      </c>
      <c r="D526" s="49">
        <v>518</v>
      </c>
      <c r="E526" t="s">
        <v>286</v>
      </c>
      <c r="H526">
        <f>IF('Раздел 1'!AB22&gt;='Раздел 1'!AC22,0,1)</f>
        <v>0</v>
      </c>
    </row>
    <row r="527" spans="1:8" x14ac:dyDescent="0.2">
      <c r="A527" s="49">
        <f t="shared" si="8"/>
        <v>609541</v>
      </c>
      <c r="B527" s="49">
        <v>1</v>
      </c>
      <c r="C527" s="49">
        <v>519</v>
      </c>
      <c r="D527" s="49">
        <v>519</v>
      </c>
      <c r="E527" t="s">
        <v>287</v>
      </c>
      <c r="H527">
        <f>IF('Раздел 1'!AB23&gt;='Раздел 1'!AC23,0,1)</f>
        <v>0</v>
      </c>
    </row>
    <row r="528" spans="1:8" x14ac:dyDescent="0.2">
      <c r="A528" s="49">
        <f t="shared" si="8"/>
        <v>609541</v>
      </c>
      <c r="B528" s="49">
        <v>1</v>
      </c>
      <c r="C528" s="49">
        <v>520</v>
      </c>
      <c r="D528" s="49">
        <v>520</v>
      </c>
      <c r="E528" t="s">
        <v>288</v>
      </c>
      <c r="H528">
        <f>IF('Раздел 1'!AB24&gt;='Раздел 1'!AC24,0,1)</f>
        <v>0</v>
      </c>
    </row>
    <row r="529" spans="1:8" x14ac:dyDescent="0.2">
      <c r="A529" s="49">
        <f t="shared" si="8"/>
        <v>609541</v>
      </c>
      <c r="B529" s="49">
        <v>1</v>
      </c>
      <c r="C529" s="49">
        <v>521</v>
      </c>
      <c r="D529" s="49">
        <v>521</v>
      </c>
      <c r="E529" t="s">
        <v>289</v>
      </c>
      <c r="H529">
        <f>IF('Раздел 1'!AB25&gt;='Раздел 1'!AC25,0,1)</f>
        <v>0</v>
      </c>
    </row>
    <row r="530" spans="1:8" x14ac:dyDescent="0.2">
      <c r="A530" s="49">
        <f t="shared" si="8"/>
        <v>609541</v>
      </c>
      <c r="B530" s="49">
        <v>1</v>
      </c>
      <c r="C530" s="49">
        <v>522</v>
      </c>
      <c r="D530" s="49">
        <v>522</v>
      </c>
      <c r="E530" t="s">
        <v>290</v>
      </c>
      <c r="H530">
        <f>IF('Раздел 1'!AB26&gt;='Раздел 1'!AC26,0,1)</f>
        <v>0</v>
      </c>
    </row>
    <row r="531" spans="1:8" x14ac:dyDescent="0.2">
      <c r="A531" s="49">
        <f t="shared" si="8"/>
        <v>609541</v>
      </c>
      <c r="B531" s="49">
        <v>1</v>
      </c>
      <c r="C531" s="49">
        <v>523</v>
      </c>
      <c r="D531" s="49">
        <v>523</v>
      </c>
      <c r="E531" t="s">
        <v>291</v>
      </c>
      <c r="H531">
        <f>IF('Раздел 1'!AB27&gt;='Раздел 1'!AC27,0,1)</f>
        <v>0</v>
      </c>
    </row>
    <row r="532" spans="1:8" x14ac:dyDescent="0.2">
      <c r="A532" s="49">
        <f t="shared" si="8"/>
        <v>609541</v>
      </c>
      <c r="B532" s="49">
        <v>1</v>
      </c>
      <c r="C532" s="49">
        <v>524</v>
      </c>
      <c r="D532" s="49">
        <v>524</v>
      </c>
      <c r="E532" t="s">
        <v>292</v>
      </c>
      <c r="H532">
        <f>IF('Раздел 1'!AB28&gt;='Раздел 1'!AC28,0,1)</f>
        <v>0</v>
      </c>
    </row>
    <row r="533" spans="1:8" x14ac:dyDescent="0.2">
      <c r="A533" s="49">
        <f t="shared" si="8"/>
        <v>609541</v>
      </c>
      <c r="B533" s="49">
        <v>1</v>
      </c>
      <c r="C533" s="49">
        <v>525</v>
      </c>
      <c r="D533" s="49">
        <v>525</v>
      </c>
      <c r="E533" t="s">
        <v>293</v>
      </c>
      <c r="H533">
        <f>IF('Раздел 1'!AB29&gt;='Раздел 1'!AC29,0,1)</f>
        <v>0</v>
      </c>
    </row>
    <row r="534" spans="1:8" x14ac:dyDescent="0.2">
      <c r="A534" s="49">
        <f t="shared" si="8"/>
        <v>609541</v>
      </c>
      <c r="B534" s="49">
        <v>1</v>
      </c>
      <c r="C534" s="49">
        <v>526</v>
      </c>
      <c r="D534" s="49">
        <v>526</v>
      </c>
      <c r="E534" t="s">
        <v>294</v>
      </c>
      <c r="H534">
        <f>IF('Раздел 1'!AB30&gt;='Раздел 1'!AC30,0,1)</f>
        <v>0</v>
      </c>
    </row>
    <row r="535" spans="1:8" x14ac:dyDescent="0.2">
      <c r="A535" s="49">
        <f t="shared" si="8"/>
        <v>609541</v>
      </c>
      <c r="B535" s="49">
        <v>1</v>
      </c>
      <c r="C535" s="49">
        <v>527</v>
      </c>
      <c r="D535" s="49">
        <v>527</v>
      </c>
      <c r="E535" t="s">
        <v>295</v>
      </c>
      <c r="H535">
        <f>IF('Раздел 1'!AB31&gt;='Раздел 1'!AC31,0,1)</f>
        <v>0</v>
      </c>
    </row>
    <row r="536" spans="1:8" x14ac:dyDescent="0.2">
      <c r="A536" s="49">
        <f t="shared" si="8"/>
        <v>609541</v>
      </c>
      <c r="B536" s="49">
        <v>1</v>
      </c>
      <c r="C536" s="49">
        <v>528</v>
      </c>
      <c r="D536" s="49">
        <v>528</v>
      </c>
      <c r="E536" t="s">
        <v>296</v>
      </c>
      <c r="H536">
        <f>IF('Раздел 1'!AB32&gt;='Раздел 1'!AC32,0,1)</f>
        <v>0</v>
      </c>
    </row>
    <row r="537" spans="1:8" x14ac:dyDescent="0.2">
      <c r="A537" s="49">
        <f t="shared" si="8"/>
        <v>609541</v>
      </c>
      <c r="B537" s="49">
        <v>1</v>
      </c>
      <c r="C537" s="49">
        <v>529</v>
      </c>
      <c r="D537" s="49">
        <v>529</v>
      </c>
      <c r="E537" t="s">
        <v>297</v>
      </c>
      <c r="H537">
        <f>IF('Раздел 1'!AB33&gt;='Раздел 1'!AC33,0,1)</f>
        <v>0</v>
      </c>
    </row>
    <row r="538" spans="1:8" x14ac:dyDescent="0.2">
      <c r="A538" s="49">
        <f t="shared" si="8"/>
        <v>609541</v>
      </c>
      <c r="B538" s="49">
        <v>1</v>
      </c>
      <c r="C538" s="49">
        <v>530</v>
      </c>
      <c r="D538" s="49">
        <v>530</v>
      </c>
      <c r="E538" t="s">
        <v>298</v>
      </c>
      <c r="H538">
        <f>IF('Раздел 1'!AB34&gt;='Раздел 1'!AC34,0,1)</f>
        <v>0</v>
      </c>
    </row>
    <row r="539" spans="1:8" x14ac:dyDescent="0.2">
      <c r="A539" s="49">
        <f t="shared" si="8"/>
        <v>609541</v>
      </c>
      <c r="B539" s="49">
        <v>1</v>
      </c>
      <c r="C539" s="49">
        <v>531</v>
      </c>
      <c r="D539" s="49">
        <v>531</v>
      </c>
      <c r="E539" t="s">
        <v>299</v>
      </c>
      <c r="H539">
        <f>IF('Раздел 1'!AB35&gt;='Раздел 1'!AC35,0,1)</f>
        <v>0</v>
      </c>
    </row>
    <row r="540" spans="1:8" x14ac:dyDescent="0.2">
      <c r="A540" s="49">
        <f t="shared" si="8"/>
        <v>609541</v>
      </c>
      <c r="B540" s="49">
        <v>1</v>
      </c>
      <c r="C540" s="49">
        <v>532</v>
      </c>
      <c r="D540" s="49">
        <v>532</v>
      </c>
      <c r="E540" t="s">
        <v>300</v>
      </c>
      <c r="H540">
        <f>IF('Раздел 1'!AB36&gt;='Раздел 1'!AC36,0,1)</f>
        <v>0</v>
      </c>
    </row>
    <row r="541" spans="1:8" x14ac:dyDescent="0.2">
      <c r="A541" s="49">
        <f t="shared" si="8"/>
        <v>609541</v>
      </c>
      <c r="B541" s="49">
        <v>1</v>
      </c>
      <c r="C541" s="49">
        <v>533</v>
      </c>
      <c r="D541" s="49">
        <v>533</v>
      </c>
      <c r="E541" t="s">
        <v>301</v>
      </c>
      <c r="H541">
        <f>IF('Раздел 1'!AB37&gt;='Раздел 1'!AC37,0,1)</f>
        <v>0</v>
      </c>
    </row>
    <row r="542" spans="1:8" x14ac:dyDescent="0.2">
      <c r="A542" s="49">
        <f t="shared" si="8"/>
        <v>609541</v>
      </c>
      <c r="B542" s="49">
        <v>1</v>
      </c>
      <c r="C542" s="49">
        <v>534</v>
      </c>
      <c r="D542" s="49">
        <v>534</v>
      </c>
      <c r="E542" t="s">
        <v>302</v>
      </c>
      <c r="H542">
        <f>IF('Раздел 1'!AB38&gt;='Раздел 1'!AC38,0,1)</f>
        <v>0</v>
      </c>
    </row>
    <row r="543" spans="1:8" x14ac:dyDescent="0.2">
      <c r="A543" s="49">
        <f t="shared" si="8"/>
        <v>609541</v>
      </c>
      <c r="B543" s="49">
        <v>1</v>
      </c>
      <c r="C543" s="49">
        <v>535</v>
      </c>
      <c r="D543" s="49">
        <v>535</v>
      </c>
      <c r="E543" t="s">
        <v>303</v>
      </c>
      <c r="H543">
        <f>IF('Раздел 1'!AB39&gt;='Раздел 1'!AC39,0,1)</f>
        <v>0</v>
      </c>
    </row>
    <row r="544" spans="1:8" x14ac:dyDescent="0.2">
      <c r="A544" s="49">
        <f t="shared" si="8"/>
        <v>609541</v>
      </c>
      <c r="B544" s="49">
        <v>1</v>
      </c>
      <c r="C544" s="49">
        <v>536</v>
      </c>
      <c r="D544" s="49">
        <v>536</v>
      </c>
      <c r="E544" t="s">
        <v>304</v>
      </c>
      <c r="H544">
        <f>IF('Раздел 1'!AB40&gt;='Раздел 1'!AC40,0,1)</f>
        <v>0</v>
      </c>
    </row>
    <row r="545" spans="1:8" x14ac:dyDescent="0.2">
      <c r="A545" s="49">
        <f t="shared" si="8"/>
        <v>609541</v>
      </c>
      <c r="B545" s="49">
        <v>1</v>
      </c>
      <c r="C545" s="49">
        <v>537</v>
      </c>
      <c r="D545" s="49">
        <v>537</v>
      </c>
      <c r="E545" t="s">
        <v>305</v>
      </c>
      <c r="H545">
        <f>IF('Раздел 1'!AB41&gt;='Раздел 1'!AC41,0,1)</f>
        <v>0</v>
      </c>
    </row>
    <row r="546" spans="1:8" x14ac:dyDescent="0.2">
      <c r="A546" s="49">
        <f t="shared" si="8"/>
        <v>609541</v>
      </c>
      <c r="B546" s="49">
        <v>1</v>
      </c>
      <c r="C546" s="49">
        <v>538</v>
      </c>
      <c r="D546" s="49">
        <v>538</v>
      </c>
      <c r="E546" t="s">
        <v>306</v>
      </c>
      <c r="H546">
        <f>IF('Раздел 1'!AB42&gt;='Раздел 1'!AC42,0,1)</f>
        <v>0</v>
      </c>
    </row>
    <row r="547" spans="1:8" x14ac:dyDescent="0.2">
      <c r="A547" s="49">
        <f t="shared" si="8"/>
        <v>609541</v>
      </c>
      <c r="B547" s="49">
        <v>1</v>
      </c>
      <c r="C547" s="49">
        <v>539</v>
      </c>
      <c r="D547" s="49">
        <v>539</v>
      </c>
      <c r="E547" t="s">
        <v>307</v>
      </c>
      <c r="H547">
        <f>IF('Раздел 1'!AB43&gt;='Раздел 1'!AC43,0,1)</f>
        <v>0</v>
      </c>
    </row>
    <row r="548" spans="1:8" x14ac:dyDescent="0.2">
      <c r="A548" s="49">
        <f t="shared" si="8"/>
        <v>609541</v>
      </c>
      <c r="B548" s="49">
        <v>1</v>
      </c>
      <c r="C548" s="49">
        <v>540</v>
      </c>
      <c r="D548" s="49">
        <v>540</v>
      </c>
      <c r="E548" t="s">
        <v>308</v>
      </c>
      <c r="H548">
        <f>IF('Раздел 1'!AB44&gt;='Раздел 1'!AC44,0,1)</f>
        <v>0</v>
      </c>
    </row>
    <row r="549" spans="1:8" x14ac:dyDescent="0.2">
      <c r="A549" s="49">
        <f t="shared" si="8"/>
        <v>609541</v>
      </c>
      <c r="B549" s="49">
        <v>1</v>
      </c>
      <c r="C549" s="49">
        <v>541</v>
      </c>
      <c r="D549" s="49">
        <v>541</v>
      </c>
      <c r="E549" t="s">
        <v>309</v>
      </c>
      <c r="H549">
        <f>IF('Раздел 1'!AB45&gt;='Раздел 1'!AC45,0,1)</f>
        <v>0</v>
      </c>
    </row>
    <row r="550" spans="1:8" x14ac:dyDescent="0.2">
      <c r="A550" s="49">
        <f t="shared" si="8"/>
        <v>609541</v>
      </c>
      <c r="B550" s="49">
        <v>1</v>
      </c>
      <c r="C550" s="49">
        <v>542</v>
      </c>
      <c r="D550" s="49">
        <v>542</v>
      </c>
      <c r="E550" t="s">
        <v>310</v>
      </c>
      <c r="H550">
        <f>IF('Раздел 1'!AB46&gt;='Раздел 1'!AC46,0,1)</f>
        <v>0</v>
      </c>
    </row>
    <row r="551" spans="1:8" x14ac:dyDescent="0.2">
      <c r="A551" s="49">
        <f t="shared" si="8"/>
        <v>609541</v>
      </c>
      <c r="B551" s="49">
        <v>1</v>
      </c>
      <c r="C551" s="49">
        <v>543</v>
      </c>
      <c r="D551" s="49">
        <v>543</v>
      </c>
      <c r="E551" t="s">
        <v>311</v>
      </c>
      <c r="H551">
        <f>IF('Раздел 1'!AB47&gt;='Раздел 1'!AC47,0,1)</f>
        <v>0</v>
      </c>
    </row>
    <row r="552" spans="1:8" x14ac:dyDescent="0.2">
      <c r="A552" s="49">
        <f t="shared" si="8"/>
        <v>609541</v>
      </c>
      <c r="B552" s="49">
        <v>1</v>
      </c>
      <c r="C552" s="49">
        <v>544</v>
      </c>
      <c r="D552" s="49">
        <v>544</v>
      </c>
      <c r="E552" t="s">
        <v>312</v>
      </c>
      <c r="H552">
        <f>IF('Раздел 1'!AB48&gt;='Раздел 1'!AC48,0,1)</f>
        <v>0</v>
      </c>
    </row>
    <row r="553" spans="1:8" x14ac:dyDescent="0.2">
      <c r="A553" s="49">
        <f t="shared" si="8"/>
        <v>609541</v>
      </c>
      <c r="B553" s="49">
        <v>1</v>
      </c>
      <c r="C553" s="49">
        <v>545</v>
      </c>
      <c r="D553" s="49">
        <v>545</v>
      </c>
      <c r="E553" t="s">
        <v>313</v>
      </c>
      <c r="H553">
        <f>IF('Раздел 1'!AB49&gt;='Раздел 1'!AC49,0,1)</f>
        <v>0</v>
      </c>
    </row>
    <row r="554" spans="1:8" x14ac:dyDescent="0.2">
      <c r="A554" s="49">
        <f t="shared" si="8"/>
        <v>609541</v>
      </c>
      <c r="B554" s="49">
        <v>1</v>
      </c>
      <c r="C554" s="49">
        <v>546</v>
      </c>
      <c r="D554" s="49">
        <v>546</v>
      </c>
      <c r="E554" t="s">
        <v>314</v>
      </c>
      <c r="H554">
        <f>IF('Раздел 1'!AB50&gt;='Раздел 1'!AC50,0,1)</f>
        <v>0</v>
      </c>
    </row>
    <row r="555" spans="1:8" x14ac:dyDescent="0.2">
      <c r="A555" s="49">
        <f t="shared" si="8"/>
        <v>609541</v>
      </c>
      <c r="B555" s="49">
        <v>1</v>
      </c>
      <c r="C555" s="49">
        <v>547</v>
      </c>
      <c r="D555" s="49">
        <v>547</v>
      </c>
      <c r="E555" t="s">
        <v>315</v>
      </c>
      <c r="H555">
        <f>IF('Раздел 1'!AB51&gt;='Раздел 1'!AC51,0,1)</f>
        <v>0</v>
      </c>
    </row>
    <row r="556" spans="1:8" x14ac:dyDescent="0.2">
      <c r="A556" s="49">
        <f t="shared" si="8"/>
        <v>609541</v>
      </c>
      <c r="B556" s="49">
        <v>1</v>
      </c>
      <c r="C556" s="49">
        <v>548</v>
      </c>
      <c r="D556" s="49">
        <v>548</v>
      </c>
      <c r="E556" t="s">
        <v>316</v>
      </c>
      <c r="H556">
        <f>IF('Раздел 1'!AB52&gt;='Раздел 1'!AC52,0,1)</f>
        <v>0</v>
      </c>
    </row>
    <row r="557" spans="1:8" x14ac:dyDescent="0.2">
      <c r="A557" s="49">
        <f t="shared" si="8"/>
        <v>609541</v>
      </c>
      <c r="B557" s="49">
        <v>1</v>
      </c>
      <c r="C557" s="49">
        <v>549</v>
      </c>
      <c r="D557" s="49">
        <v>549</v>
      </c>
      <c r="E557" t="s">
        <v>317</v>
      </c>
      <c r="H557">
        <f>IF('Раздел 1'!AB53&gt;='Раздел 1'!AC53,0,1)</f>
        <v>0</v>
      </c>
    </row>
    <row r="558" spans="1:8" x14ac:dyDescent="0.2">
      <c r="A558" s="49">
        <f t="shared" si="8"/>
        <v>609541</v>
      </c>
      <c r="B558" s="49">
        <v>1</v>
      </c>
      <c r="C558" s="49">
        <v>550</v>
      </c>
      <c r="D558" s="49">
        <v>550</v>
      </c>
      <c r="E558" t="s">
        <v>318</v>
      </c>
      <c r="H558">
        <f>IF('Раздел 1'!AB54&gt;='Раздел 1'!AC54,0,1)</f>
        <v>0</v>
      </c>
    </row>
    <row r="559" spans="1:8" x14ac:dyDescent="0.2">
      <c r="A559" s="49">
        <f t="shared" si="8"/>
        <v>609541</v>
      </c>
      <c r="B559" s="49">
        <v>1</v>
      </c>
      <c r="C559" s="49">
        <v>551</v>
      </c>
      <c r="D559" s="49">
        <v>551</v>
      </c>
      <c r="E559" t="s">
        <v>319</v>
      </c>
      <c r="H559">
        <f>IF('Раздел 1'!AB55&gt;='Раздел 1'!AC55,0,1)</f>
        <v>0</v>
      </c>
    </row>
    <row r="560" spans="1:8" x14ac:dyDescent="0.2">
      <c r="A560" s="49">
        <f t="shared" si="8"/>
        <v>609541</v>
      </c>
      <c r="B560" s="49">
        <v>1</v>
      </c>
      <c r="C560" s="49">
        <v>552</v>
      </c>
      <c r="D560" s="49">
        <v>552</v>
      </c>
      <c r="E560" t="s">
        <v>320</v>
      </c>
      <c r="H560">
        <f>IF('Раздел 1'!AB56&gt;='Раздел 1'!AC56,0,1)</f>
        <v>0</v>
      </c>
    </row>
    <row r="561" spans="1:8" x14ac:dyDescent="0.2">
      <c r="A561" s="49">
        <f t="shared" si="8"/>
        <v>609541</v>
      </c>
      <c r="B561" s="49">
        <v>1</v>
      </c>
      <c r="C561" s="49">
        <v>553</v>
      </c>
      <c r="D561" s="49">
        <v>553</v>
      </c>
      <c r="E561" t="s">
        <v>321</v>
      </c>
      <c r="H561">
        <f>IF('Раздел 1'!AB57&gt;='Раздел 1'!AC57,0,1)</f>
        <v>0</v>
      </c>
    </row>
    <row r="562" spans="1:8" x14ac:dyDescent="0.2">
      <c r="A562" s="49">
        <f t="shared" si="8"/>
        <v>609541</v>
      </c>
      <c r="B562" s="49">
        <v>1</v>
      </c>
      <c r="C562" s="49">
        <v>554</v>
      </c>
      <c r="D562" s="49">
        <v>554</v>
      </c>
      <c r="E562" t="s">
        <v>322</v>
      </c>
      <c r="H562">
        <f>IF('Раздел 1'!AB58&gt;='Раздел 1'!AC58,0,1)</f>
        <v>0</v>
      </c>
    </row>
    <row r="563" spans="1:8" x14ac:dyDescent="0.2">
      <c r="A563" s="49">
        <f t="shared" si="8"/>
        <v>609541</v>
      </c>
      <c r="B563" s="49">
        <v>1</v>
      </c>
      <c r="C563" s="49">
        <v>555</v>
      </c>
      <c r="D563" s="49">
        <v>555</v>
      </c>
      <c r="E563" t="s">
        <v>323</v>
      </c>
      <c r="H563">
        <f>IF('Раздел 1'!AB59&gt;='Раздел 1'!AC59,0,1)</f>
        <v>0</v>
      </c>
    </row>
    <row r="564" spans="1:8" x14ac:dyDescent="0.2">
      <c r="A564" s="49">
        <f t="shared" si="8"/>
        <v>609541</v>
      </c>
      <c r="B564" s="49">
        <v>1</v>
      </c>
      <c r="C564" s="49">
        <v>556</v>
      </c>
      <c r="D564" s="49">
        <v>556</v>
      </c>
      <c r="E564" t="s">
        <v>324</v>
      </c>
      <c r="H564">
        <f>IF('Раздел 1'!AB60&gt;='Раздел 1'!AC60,0,1)</f>
        <v>0</v>
      </c>
    </row>
    <row r="565" spans="1:8" x14ac:dyDescent="0.2">
      <c r="A565" s="49">
        <f t="shared" si="8"/>
        <v>609541</v>
      </c>
      <c r="B565" s="49">
        <v>1</v>
      </c>
      <c r="C565" s="49">
        <v>557</v>
      </c>
      <c r="D565" s="49">
        <v>557</v>
      </c>
      <c r="E565" t="s">
        <v>325</v>
      </c>
      <c r="H565">
        <f>IF('Раздел 1'!AD21&gt;='Раздел 1'!AE21,0,1)</f>
        <v>0</v>
      </c>
    </row>
    <row r="566" spans="1:8" x14ac:dyDescent="0.2">
      <c r="A566" s="49">
        <f t="shared" si="8"/>
        <v>609541</v>
      </c>
      <c r="B566" s="49">
        <v>1</v>
      </c>
      <c r="C566" s="49">
        <v>558</v>
      </c>
      <c r="D566" s="49">
        <v>558</v>
      </c>
      <c r="E566" t="s">
        <v>326</v>
      </c>
      <c r="H566">
        <f>IF('Раздел 1'!AD22&gt;='Раздел 1'!AE22,0,1)</f>
        <v>0</v>
      </c>
    </row>
    <row r="567" spans="1:8" x14ac:dyDescent="0.2">
      <c r="A567" s="49">
        <f t="shared" si="8"/>
        <v>609541</v>
      </c>
      <c r="B567" s="49">
        <v>1</v>
      </c>
      <c r="C567" s="49">
        <v>559</v>
      </c>
      <c r="D567" s="49">
        <v>559</v>
      </c>
      <c r="E567" t="s">
        <v>327</v>
      </c>
      <c r="H567">
        <f>IF('Раздел 1'!AD23&gt;='Раздел 1'!AE23,0,1)</f>
        <v>0</v>
      </c>
    </row>
    <row r="568" spans="1:8" x14ac:dyDescent="0.2">
      <c r="A568" s="49">
        <f t="shared" si="8"/>
        <v>609541</v>
      </c>
      <c r="B568" s="49">
        <v>1</v>
      </c>
      <c r="C568" s="49">
        <v>560</v>
      </c>
      <c r="D568" s="49">
        <v>560</v>
      </c>
      <c r="E568" t="s">
        <v>329</v>
      </c>
      <c r="H568">
        <f>IF('Раздел 1'!AD24&gt;='Раздел 1'!AE24,0,1)</f>
        <v>0</v>
      </c>
    </row>
    <row r="569" spans="1:8" x14ac:dyDescent="0.2">
      <c r="A569" s="49">
        <f t="shared" si="8"/>
        <v>609541</v>
      </c>
      <c r="B569" s="49">
        <v>1</v>
      </c>
      <c r="C569" s="49">
        <v>561</v>
      </c>
      <c r="D569" s="49">
        <v>561</v>
      </c>
      <c r="E569" t="s">
        <v>330</v>
      </c>
      <c r="H569">
        <f>IF('Раздел 1'!AD25&gt;='Раздел 1'!AE25,0,1)</f>
        <v>0</v>
      </c>
    </row>
    <row r="570" spans="1:8" x14ac:dyDescent="0.2">
      <c r="A570" s="49">
        <f t="shared" si="8"/>
        <v>609541</v>
      </c>
      <c r="B570" s="49">
        <v>1</v>
      </c>
      <c r="C570" s="49">
        <v>562</v>
      </c>
      <c r="D570" s="49">
        <v>562</v>
      </c>
      <c r="E570" t="s">
        <v>331</v>
      </c>
      <c r="H570">
        <f>IF('Раздел 1'!AD26&gt;='Раздел 1'!AE26,0,1)</f>
        <v>0</v>
      </c>
    </row>
    <row r="571" spans="1:8" x14ac:dyDescent="0.2">
      <c r="A571" s="49">
        <f t="shared" si="8"/>
        <v>609541</v>
      </c>
      <c r="B571" s="49">
        <v>1</v>
      </c>
      <c r="C571" s="49">
        <v>563</v>
      </c>
      <c r="D571" s="49">
        <v>563</v>
      </c>
      <c r="E571" t="s">
        <v>332</v>
      </c>
      <c r="H571">
        <f>IF('Раздел 1'!AD27&gt;='Раздел 1'!AE27,0,1)</f>
        <v>0</v>
      </c>
    </row>
    <row r="572" spans="1:8" x14ac:dyDescent="0.2">
      <c r="A572" s="49">
        <f t="shared" si="8"/>
        <v>609541</v>
      </c>
      <c r="B572" s="49">
        <v>1</v>
      </c>
      <c r="C572" s="49">
        <v>564</v>
      </c>
      <c r="D572" s="49">
        <v>564</v>
      </c>
      <c r="E572" t="s">
        <v>333</v>
      </c>
      <c r="H572">
        <f>IF('Раздел 1'!AD28&gt;='Раздел 1'!AE28,0,1)</f>
        <v>0</v>
      </c>
    </row>
    <row r="573" spans="1:8" x14ac:dyDescent="0.2">
      <c r="A573" s="49">
        <f t="shared" si="8"/>
        <v>609541</v>
      </c>
      <c r="B573" s="49">
        <v>1</v>
      </c>
      <c r="C573" s="49">
        <v>565</v>
      </c>
      <c r="D573" s="49">
        <v>565</v>
      </c>
      <c r="E573" t="s">
        <v>334</v>
      </c>
      <c r="H573">
        <f>IF('Раздел 1'!AD29&gt;='Раздел 1'!AE29,0,1)</f>
        <v>0</v>
      </c>
    </row>
    <row r="574" spans="1:8" x14ac:dyDescent="0.2">
      <c r="A574" s="49">
        <f t="shared" si="8"/>
        <v>609541</v>
      </c>
      <c r="B574" s="49">
        <v>1</v>
      </c>
      <c r="C574" s="49">
        <v>566</v>
      </c>
      <c r="D574" s="49">
        <v>566</v>
      </c>
      <c r="E574" t="s">
        <v>335</v>
      </c>
      <c r="H574">
        <f>IF('Раздел 1'!AD30&gt;='Раздел 1'!AE30,0,1)</f>
        <v>0</v>
      </c>
    </row>
    <row r="575" spans="1:8" x14ac:dyDescent="0.2">
      <c r="A575" s="49">
        <f t="shared" si="8"/>
        <v>609541</v>
      </c>
      <c r="B575" s="49">
        <v>1</v>
      </c>
      <c r="C575" s="49">
        <v>567</v>
      </c>
      <c r="D575" s="49">
        <v>567</v>
      </c>
      <c r="E575" t="s">
        <v>336</v>
      </c>
      <c r="H575">
        <f>IF('Раздел 1'!AD31&gt;='Раздел 1'!AE31,0,1)</f>
        <v>0</v>
      </c>
    </row>
    <row r="576" spans="1:8" x14ac:dyDescent="0.2">
      <c r="A576" s="49">
        <f t="shared" si="8"/>
        <v>609541</v>
      </c>
      <c r="B576" s="49">
        <v>1</v>
      </c>
      <c r="C576" s="49">
        <v>568</v>
      </c>
      <c r="D576" s="49">
        <v>568</v>
      </c>
      <c r="E576" t="s">
        <v>337</v>
      </c>
      <c r="H576">
        <f>IF('Раздел 1'!AD32&gt;='Раздел 1'!AE32,0,1)</f>
        <v>0</v>
      </c>
    </row>
    <row r="577" spans="1:8" x14ac:dyDescent="0.2">
      <c r="A577" s="49">
        <f t="shared" ref="A577:A640" si="9">P_3</f>
        <v>609541</v>
      </c>
      <c r="B577" s="49">
        <v>1</v>
      </c>
      <c r="C577" s="49">
        <v>569</v>
      </c>
      <c r="D577" s="49">
        <v>569</v>
      </c>
      <c r="E577" t="s">
        <v>338</v>
      </c>
      <c r="H577">
        <f>IF('Раздел 1'!AD33&gt;='Раздел 1'!AE33,0,1)</f>
        <v>0</v>
      </c>
    </row>
    <row r="578" spans="1:8" x14ac:dyDescent="0.2">
      <c r="A578" s="49">
        <f t="shared" si="9"/>
        <v>609541</v>
      </c>
      <c r="B578" s="49">
        <v>1</v>
      </c>
      <c r="C578" s="49">
        <v>570</v>
      </c>
      <c r="D578" s="49">
        <v>570</v>
      </c>
      <c r="E578" t="s">
        <v>339</v>
      </c>
      <c r="H578">
        <f>IF('Раздел 1'!AD34&gt;='Раздел 1'!AE34,0,1)</f>
        <v>0</v>
      </c>
    </row>
    <row r="579" spans="1:8" x14ac:dyDescent="0.2">
      <c r="A579" s="49">
        <f t="shared" si="9"/>
        <v>609541</v>
      </c>
      <c r="B579" s="49">
        <v>1</v>
      </c>
      <c r="C579" s="49">
        <v>571</v>
      </c>
      <c r="D579" s="49">
        <v>571</v>
      </c>
      <c r="E579" t="s">
        <v>340</v>
      </c>
      <c r="H579">
        <f>IF('Раздел 1'!AD35&gt;='Раздел 1'!AE35,0,1)</f>
        <v>0</v>
      </c>
    </row>
    <row r="580" spans="1:8" x14ac:dyDescent="0.2">
      <c r="A580" s="49">
        <f t="shared" si="9"/>
        <v>609541</v>
      </c>
      <c r="B580" s="49">
        <v>1</v>
      </c>
      <c r="C580" s="49">
        <v>572</v>
      </c>
      <c r="D580" s="49">
        <v>572</v>
      </c>
      <c r="E580" t="s">
        <v>341</v>
      </c>
      <c r="H580">
        <f>IF('Раздел 1'!AD36&gt;='Раздел 1'!AE36,0,1)</f>
        <v>0</v>
      </c>
    </row>
    <row r="581" spans="1:8" x14ac:dyDescent="0.2">
      <c r="A581" s="49">
        <f t="shared" si="9"/>
        <v>609541</v>
      </c>
      <c r="B581" s="49">
        <v>1</v>
      </c>
      <c r="C581" s="49">
        <v>573</v>
      </c>
      <c r="D581" s="49">
        <v>573</v>
      </c>
      <c r="E581" t="s">
        <v>342</v>
      </c>
      <c r="H581">
        <f>IF('Раздел 1'!AD37&gt;='Раздел 1'!AE37,0,1)</f>
        <v>0</v>
      </c>
    </row>
    <row r="582" spans="1:8" x14ac:dyDescent="0.2">
      <c r="A582" s="49">
        <f t="shared" si="9"/>
        <v>609541</v>
      </c>
      <c r="B582" s="49">
        <v>1</v>
      </c>
      <c r="C582" s="49">
        <v>574</v>
      </c>
      <c r="D582" s="49">
        <v>574</v>
      </c>
      <c r="E582" t="s">
        <v>343</v>
      </c>
      <c r="H582">
        <f>IF('Раздел 1'!AD38&gt;='Раздел 1'!AE38,0,1)</f>
        <v>0</v>
      </c>
    </row>
    <row r="583" spans="1:8" x14ac:dyDescent="0.2">
      <c r="A583" s="49">
        <f t="shared" si="9"/>
        <v>609541</v>
      </c>
      <c r="B583" s="49">
        <v>1</v>
      </c>
      <c r="C583" s="49">
        <v>575</v>
      </c>
      <c r="D583" s="49">
        <v>575</v>
      </c>
      <c r="E583" t="s">
        <v>344</v>
      </c>
      <c r="H583">
        <f>IF('Раздел 1'!AD39&gt;='Раздел 1'!AE39,0,1)</f>
        <v>0</v>
      </c>
    </row>
    <row r="584" spans="1:8" x14ac:dyDescent="0.2">
      <c r="A584" s="49">
        <f t="shared" si="9"/>
        <v>609541</v>
      </c>
      <c r="B584" s="49">
        <v>1</v>
      </c>
      <c r="C584" s="49">
        <v>576</v>
      </c>
      <c r="D584" s="49">
        <v>576</v>
      </c>
      <c r="E584" t="s">
        <v>345</v>
      </c>
      <c r="H584">
        <f>IF('Раздел 1'!AD40&gt;='Раздел 1'!AE40,0,1)</f>
        <v>0</v>
      </c>
    </row>
    <row r="585" spans="1:8" x14ac:dyDescent="0.2">
      <c r="A585" s="49">
        <f t="shared" si="9"/>
        <v>609541</v>
      </c>
      <c r="B585" s="49">
        <v>1</v>
      </c>
      <c r="C585" s="49">
        <v>577</v>
      </c>
      <c r="D585" s="49">
        <v>577</v>
      </c>
      <c r="E585" t="s">
        <v>346</v>
      </c>
      <c r="H585">
        <f>IF('Раздел 1'!AD41&gt;='Раздел 1'!AE41,0,1)</f>
        <v>0</v>
      </c>
    </row>
    <row r="586" spans="1:8" x14ac:dyDescent="0.2">
      <c r="A586" s="49">
        <f t="shared" si="9"/>
        <v>609541</v>
      </c>
      <c r="B586" s="49">
        <v>1</v>
      </c>
      <c r="C586" s="49">
        <v>578</v>
      </c>
      <c r="D586" s="49">
        <v>578</v>
      </c>
      <c r="E586" t="s">
        <v>347</v>
      </c>
      <c r="H586">
        <f>IF('Раздел 1'!AD42&gt;='Раздел 1'!AE42,0,1)</f>
        <v>0</v>
      </c>
    </row>
    <row r="587" spans="1:8" x14ac:dyDescent="0.2">
      <c r="A587" s="49">
        <f t="shared" si="9"/>
        <v>609541</v>
      </c>
      <c r="B587" s="49">
        <v>1</v>
      </c>
      <c r="C587" s="49">
        <v>579</v>
      </c>
      <c r="D587" s="49">
        <v>579</v>
      </c>
      <c r="E587" t="s">
        <v>348</v>
      </c>
      <c r="H587">
        <f>IF('Раздел 1'!AD43&gt;='Раздел 1'!AE43,0,1)</f>
        <v>0</v>
      </c>
    </row>
    <row r="588" spans="1:8" x14ac:dyDescent="0.2">
      <c r="A588" s="49">
        <f t="shared" si="9"/>
        <v>609541</v>
      </c>
      <c r="B588" s="49">
        <v>1</v>
      </c>
      <c r="C588" s="49">
        <v>580</v>
      </c>
      <c r="D588" s="49">
        <v>580</v>
      </c>
      <c r="E588" t="s">
        <v>349</v>
      </c>
      <c r="H588">
        <f>IF('Раздел 1'!AD44&gt;='Раздел 1'!AE44,0,1)</f>
        <v>0</v>
      </c>
    </row>
    <row r="589" spans="1:8" x14ac:dyDescent="0.2">
      <c r="A589" s="49">
        <f t="shared" si="9"/>
        <v>609541</v>
      </c>
      <c r="B589" s="49">
        <v>1</v>
      </c>
      <c r="C589" s="49">
        <v>581</v>
      </c>
      <c r="D589" s="49">
        <v>581</v>
      </c>
      <c r="E589" t="s">
        <v>350</v>
      </c>
      <c r="H589">
        <f>IF('Раздел 1'!AD45&gt;='Раздел 1'!AE45,0,1)</f>
        <v>0</v>
      </c>
    </row>
    <row r="590" spans="1:8" x14ac:dyDescent="0.2">
      <c r="A590" s="49">
        <f t="shared" si="9"/>
        <v>609541</v>
      </c>
      <c r="B590" s="49">
        <v>1</v>
      </c>
      <c r="C590" s="49">
        <v>582</v>
      </c>
      <c r="D590" s="49">
        <v>582</v>
      </c>
      <c r="E590" t="s">
        <v>351</v>
      </c>
      <c r="H590">
        <f>IF('Раздел 1'!AD46&gt;='Раздел 1'!AE46,0,1)</f>
        <v>0</v>
      </c>
    </row>
    <row r="591" spans="1:8" x14ac:dyDescent="0.2">
      <c r="A591" s="49">
        <f t="shared" si="9"/>
        <v>609541</v>
      </c>
      <c r="B591" s="49">
        <v>1</v>
      </c>
      <c r="C591" s="49">
        <v>583</v>
      </c>
      <c r="D591" s="49">
        <v>583</v>
      </c>
      <c r="E591" t="s">
        <v>352</v>
      </c>
      <c r="H591">
        <f>IF('Раздел 1'!AD47&gt;='Раздел 1'!AE47,0,1)</f>
        <v>0</v>
      </c>
    </row>
    <row r="592" spans="1:8" x14ac:dyDescent="0.2">
      <c r="A592" s="49">
        <f t="shared" si="9"/>
        <v>609541</v>
      </c>
      <c r="B592" s="49">
        <v>1</v>
      </c>
      <c r="C592" s="49">
        <v>584</v>
      </c>
      <c r="D592" s="49">
        <v>584</v>
      </c>
      <c r="E592" t="s">
        <v>353</v>
      </c>
      <c r="H592">
        <f>IF('Раздел 1'!AD48&gt;='Раздел 1'!AE48,0,1)</f>
        <v>0</v>
      </c>
    </row>
    <row r="593" spans="1:8" x14ac:dyDescent="0.2">
      <c r="A593" s="49">
        <f t="shared" si="9"/>
        <v>609541</v>
      </c>
      <c r="B593" s="49">
        <v>1</v>
      </c>
      <c r="C593" s="49">
        <v>585</v>
      </c>
      <c r="D593" s="49">
        <v>585</v>
      </c>
      <c r="E593" t="s">
        <v>354</v>
      </c>
      <c r="H593">
        <f>IF('Раздел 1'!AD49&gt;='Раздел 1'!AE49,0,1)</f>
        <v>0</v>
      </c>
    </row>
    <row r="594" spans="1:8" x14ac:dyDescent="0.2">
      <c r="A594" s="49">
        <f t="shared" si="9"/>
        <v>609541</v>
      </c>
      <c r="B594" s="49">
        <v>1</v>
      </c>
      <c r="C594" s="49">
        <v>586</v>
      </c>
      <c r="D594" s="49">
        <v>586</v>
      </c>
      <c r="E594" t="s">
        <v>355</v>
      </c>
      <c r="H594">
        <f>IF('Раздел 1'!AD50&gt;='Раздел 1'!AE50,0,1)</f>
        <v>0</v>
      </c>
    </row>
    <row r="595" spans="1:8" x14ac:dyDescent="0.2">
      <c r="A595" s="49">
        <f t="shared" si="9"/>
        <v>609541</v>
      </c>
      <c r="B595" s="49">
        <v>1</v>
      </c>
      <c r="C595" s="49">
        <v>587</v>
      </c>
      <c r="D595" s="49">
        <v>587</v>
      </c>
      <c r="E595" t="s">
        <v>356</v>
      </c>
      <c r="H595">
        <f>IF('Раздел 1'!AD51&gt;='Раздел 1'!AE51,0,1)</f>
        <v>0</v>
      </c>
    </row>
    <row r="596" spans="1:8" x14ac:dyDescent="0.2">
      <c r="A596" s="49">
        <f t="shared" si="9"/>
        <v>609541</v>
      </c>
      <c r="B596" s="49">
        <v>1</v>
      </c>
      <c r="C596" s="49">
        <v>588</v>
      </c>
      <c r="D596" s="49">
        <v>588</v>
      </c>
      <c r="E596" t="s">
        <v>357</v>
      </c>
      <c r="H596">
        <f>IF('Раздел 1'!AD52&gt;='Раздел 1'!AE52,0,1)</f>
        <v>0</v>
      </c>
    </row>
    <row r="597" spans="1:8" x14ac:dyDescent="0.2">
      <c r="A597" s="49">
        <f t="shared" si="9"/>
        <v>609541</v>
      </c>
      <c r="B597" s="49">
        <v>1</v>
      </c>
      <c r="C597" s="49">
        <v>589</v>
      </c>
      <c r="D597" s="49">
        <v>589</v>
      </c>
      <c r="E597" t="s">
        <v>358</v>
      </c>
      <c r="H597">
        <f>IF('Раздел 1'!AD53&gt;='Раздел 1'!AE53,0,1)</f>
        <v>0</v>
      </c>
    </row>
    <row r="598" spans="1:8" x14ac:dyDescent="0.2">
      <c r="A598" s="49">
        <f t="shared" si="9"/>
        <v>609541</v>
      </c>
      <c r="B598" s="49">
        <v>1</v>
      </c>
      <c r="C598" s="49">
        <v>590</v>
      </c>
      <c r="D598" s="49">
        <v>590</v>
      </c>
      <c r="E598" t="s">
        <v>359</v>
      </c>
      <c r="H598">
        <f>IF('Раздел 1'!AD54&gt;='Раздел 1'!AE54,0,1)</f>
        <v>0</v>
      </c>
    </row>
    <row r="599" spans="1:8" x14ac:dyDescent="0.2">
      <c r="A599" s="49">
        <f t="shared" si="9"/>
        <v>609541</v>
      </c>
      <c r="B599" s="49">
        <v>1</v>
      </c>
      <c r="C599" s="49">
        <v>591</v>
      </c>
      <c r="D599" s="49">
        <v>591</v>
      </c>
      <c r="E599" t="s">
        <v>360</v>
      </c>
      <c r="H599">
        <f>IF('Раздел 1'!AD55&gt;='Раздел 1'!AE55,0,1)</f>
        <v>0</v>
      </c>
    </row>
    <row r="600" spans="1:8" x14ac:dyDescent="0.2">
      <c r="A600" s="49">
        <f t="shared" si="9"/>
        <v>609541</v>
      </c>
      <c r="B600" s="49">
        <v>1</v>
      </c>
      <c r="C600" s="49">
        <v>592</v>
      </c>
      <c r="D600" s="49">
        <v>592</v>
      </c>
      <c r="E600" t="s">
        <v>361</v>
      </c>
      <c r="H600">
        <f>IF('Раздел 1'!AD56&gt;='Раздел 1'!AE56,0,1)</f>
        <v>0</v>
      </c>
    </row>
    <row r="601" spans="1:8" x14ac:dyDescent="0.2">
      <c r="A601" s="49">
        <f t="shared" si="9"/>
        <v>609541</v>
      </c>
      <c r="B601" s="49">
        <v>1</v>
      </c>
      <c r="C601" s="49">
        <v>593</v>
      </c>
      <c r="D601" s="49">
        <v>593</v>
      </c>
      <c r="E601" t="s">
        <v>362</v>
      </c>
      <c r="H601">
        <f>IF('Раздел 1'!AD57&gt;='Раздел 1'!AE57,0,1)</f>
        <v>0</v>
      </c>
    </row>
    <row r="602" spans="1:8" x14ac:dyDescent="0.2">
      <c r="A602" s="49">
        <f t="shared" si="9"/>
        <v>609541</v>
      </c>
      <c r="B602" s="49">
        <v>1</v>
      </c>
      <c r="C602" s="49">
        <v>594</v>
      </c>
      <c r="D602" s="49">
        <v>594</v>
      </c>
      <c r="E602" t="s">
        <v>363</v>
      </c>
      <c r="H602">
        <f>IF('Раздел 1'!AD58&gt;='Раздел 1'!AE58,0,1)</f>
        <v>0</v>
      </c>
    </row>
    <row r="603" spans="1:8" x14ac:dyDescent="0.2">
      <c r="A603" s="49">
        <f t="shared" si="9"/>
        <v>609541</v>
      </c>
      <c r="B603" s="49">
        <v>1</v>
      </c>
      <c r="C603" s="49">
        <v>595</v>
      </c>
      <c r="D603" s="49">
        <v>595</v>
      </c>
      <c r="E603" t="s">
        <v>364</v>
      </c>
      <c r="H603">
        <f>IF('Раздел 1'!AD59&gt;='Раздел 1'!AE59,0,1)</f>
        <v>0</v>
      </c>
    </row>
    <row r="604" spans="1:8" x14ac:dyDescent="0.2">
      <c r="A604" s="49">
        <f t="shared" si="9"/>
        <v>609541</v>
      </c>
      <c r="B604" s="49">
        <v>1</v>
      </c>
      <c r="C604" s="49">
        <v>596</v>
      </c>
      <c r="D604" s="49">
        <v>596</v>
      </c>
      <c r="E604" t="s">
        <v>365</v>
      </c>
      <c r="H604">
        <f>IF('Раздел 1'!AD60&gt;='Раздел 1'!AE60,0,1)</f>
        <v>0</v>
      </c>
    </row>
    <row r="605" spans="1:8" x14ac:dyDescent="0.2">
      <c r="A605" s="49">
        <f t="shared" si="9"/>
        <v>609541</v>
      </c>
      <c r="B605" s="49">
        <v>1</v>
      </c>
      <c r="C605" s="49">
        <v>597</v>
      </c>
      <c r="D605" s="49">
        <v>597</v>
      </c>
      <c r="E605" t="s">
        <v>366</v>
      </c>
      <c r="H605">
        <f>IF('Раздел 1'!AP21&gt;='Раздел 1'!AQ21,0,1)</f>
        <v>0</v>
      </c>
    </row>
    <row r="606" spans="1:8" x14ac:dyDescent="0.2">
      <c r="A606" s="49">
        <f t="shared" si="9"/>
        <v>609541</v>
      </c>
      <c r="B606" s="49">
        <v>1</v>
      </c>
      <c r="C606" s="49">
        <v>598</v>
      </c>
      <c r="D606" s="49">
        <v>598</v>
      </c>
      <c r="E606" t="s">
        <v>367</v>
      </c>
      <c r="H606">
        <f>IF('Раздел 1'!AP22&gt;='Раздел 1'!AQ22,0,1)</f>
        <v>0</v>
      </c>
    </row>
    <row r="607" spans="1:8" x14ac:dyDescent="0.2">
      <c r="A607" s="49">
        <f t="shared" si="9"/>
        <v>609541</v>
      </c>
      <c r="B607" s="49">
        <v>1</v>
      </c>
      <c r="C607" s="49">
        <v>599</v>
      </c>
      <c r="D607" s="49">
        <v>599</v>
      </c>
      <c r="E607" t="s">
        <v>368</v>
      </c>
      <c r="H607">
        <f>IF('Раздел 1'!AP23&gt;='Раздел 1'!AQ23,0,1)</f>
        <v>0</v>
      </c>
    </row>
    <row r="608" spans="1:8" x14ac:dyDescent="0.2">
      <c r="A608" s="49">
        <f t="shared" si="9"/>
        <v>609541</v>
      </c>
      <c r="B608" s="49">
        <v>1</v>
      </c>
      <c r="C608" s="49">
        <v>600</v>
      </c>
      <c r="D608" s="49">
        <v>600</v>
      </c>
      <c r="E608" t="s">
        <v>369</v>
      </c>
      <c r="H608">
        <f>IF('Раздел 1'!AP24&gt;='Раздел 1'!AQ24,0,1)</f>
        <v>0</v>
      </c>
    </row>
    <row r="609" spans="1:8" x14ac:dyDescent="0.2">
      <c r="A609" s="49">
        <f t="shared" si="9"/>
        <v>609541</v>
      </c>
      <c r="B609" s="49">
        <v>1</v>
      </c>
      <c r="C609" s="49">
        <v>601</v>
      </c>
      <c r="D609" s="49">
        <v>601</v>
      </c>
      <c r="E609" t="s">
        <v>370</v>
      </c>
      <c r="H609">
        <f>IF('Раздел 1'!AP25&gt;='Раздел 1'!AQ25,0,1)</f>
        <v>0</v>
      </c>
    </row>
    <row r="610" spans="1:8" x14ac:dyDescent="0.2">
      <c r="A610" s="49">
        <f t="shared" si="9"/>
        <v>609541</v>
      </c>
      <c r="B610" s="49">
        <v>1</v>
      </c>
      <c r="C610" s="49">
        <v>602</v>
      </c>
      <c r="D610" s="49">
        <v>602</v>
      </c>
      <c r="E610" t="s">
        <v>371</v>
      </c>
      <c r="H610">
        <f>IF('Раздел 1'!AP26&gt;='Раздел 1'!AQ26,0,1)</f>
        <v>0</v>
      </c>
    </row>
    <row r="611" spans="1:8" x14ac:dyDescent="0.2">
      <c r="A611" s="49">
        <f t="shared" si="9"/>
        <v>609541</v>
      </c>
      <c r="B611" s="49">
        <v>1</v>
      </c>
      <c r="C611" s="49">
        <v>603</v>
      </c>
      <c r="D611" s="49">
        <v>603</v>
      </c>
      <c r="E611" t="s">
        <v>372</v>
      </c>
      <c r="H611">
        <f>IF('Раздел 1'!AP27&gt;='Раздел 1'!AQ27,0,1)</f>
        <v>0</v>
      </c>
    </row>
    <row r="612" spans="1:8" x14ac:dyDescent="0.2">
      <c r="A612" s="49">
        <f t="shared" si="9"/>
        <v>609541</v>
      </c>
      <c r="B612" s="49">
        <v>1</v>
      </c>
      <c r="C612" s="49">
        <v>604</v>
      </c>
      <c r="D612" s="49">
        <v>604</v>
      </c>
      <c r="E612" t="s">
        <v>373</v>
      </c>
      <c r="H612">
        <f>IF('Раздел 1'!AP28&gt;='Раздел 1'!AQ28,0,1)</f>
        <v>0</v>
      </c>
    </row>
    <row r="613" spans="1:8" x14ac:dyDescent="0.2">
      <c r="A613" s="49">
        <f t="shared" si="9"/>
        <v>609541</v>
      </c>
      <c r="B613" s="49">
        <v>1</v>
      </c>
      <c r="C613" s="49">
        <v>605</v>
      </c>
      <c r="D613" s="49">
        <v>605</v>
      </c>
      <c r="E613" t="s">
        <v>374</v>
      </c>
      <c r="H613">
        <f>IF('Раздел 1'!AP29&gt;='Раздел 1'!AQ29,0,1)</f>
        <v>0</v>
      </c>
    </row>
    <row r="614" spans="1:8" x14ac:dyDescent="0.2">
      <c r="A614" s="49">
        <f t="shared" si="9"/>
        <v>609541</v>
      </c>
      <c r="B614" s="49">
        <v>1</v>
      </c>
      <c r="C614" s="49">
        <v>606</v>
      </c>
      <c r="D614" s="49">
        <v>606</v>
      </c>
      <c r="E614" t="s">
        <v>375</v>
      </c>
      <c r="H614">
        <f>IF('Раздел 1'!AP30&gt;='Раздел 1'!AQ30,0,1)</f>
        <v>0</v>
      </c>
    </row>
    <row r="615" spans="1:8" x14ac:dyDescent="0.2">
      <c r="A615" s="49">
        <f t="shared" si="9"/>
        <v>609541</v>
      </c>
      <c r="B615" s="49">
        <v>1</v>
      </c>
      <c r="C615" s="49">
        <v>607</v>
      </c>
      <c r="D615" s="49">
        <v>607</v>
      </c>
      <c r="E615" t="s">
        <v>376</v>
      </c>
      <c r="H615">
        <f>IF('Раздел 1'!AP31&gt;='Раздел 1'!AQ31,0,1)</f>
        <v>0</v>
      </c>
    </row>
    <row r="616" spans="1:8" x14ac:dyDescent="0.2">
      <c r="A616" s="49">
        <f t="shared" si="9"/>
        <v>609541</v>
      </c>
      <c r="B616" s="49">
        <v>1</v>
      </c>
      <c r="C616" s="49">
        <v>608</v>
      </c>
      <c r="D616" s="49">
        <v>608</v>
      </c>
      <c r="E616" t="s">
        <v>377</v>
      </c>
      <c r="H616">
        <f>IF('Раздел 1'!AP32&gt;='Раздел 1'!AQ32,0,1)</f>
        <v>0</v>
      </c>
    </row>
    <row r="617" spans="1:8" x14ac:dyDescent="0.2">
      <c r="A617" s="49">
        <f t="shared" si="9"/>
        <v>609541</v>
      </c>
      <c r="B617" s="49">
        <v>1</v>
      </c>
      <c r="C617" s="49">
        <v>609</v>
      </c>
      <c r="D617" s="49">
        <v>609</v>
      </c>
      <c r="E617" t="s">
        <v>378</v>
      </c>
      <c r="H617">
        <f>IF('Раздел 1'!AP33&gt;='Раздел 1'!AQ33,0,1)</f>
        <v>0</v>
      </c>
    </row>
    <row r="618" spans="1:8" x14ac:dyDescent="0.2">
      <c r="A618" s="49">
        <f t="shared" si="9"/>
        <v>609541</v>
      </c>
      <c r="B618" s="49">
        <v>1</v>
      </c>
      <c r="C618" s="49">
        <v>610</v>
      </c>
      <c r="D618" s="49">
        <v>610</v>
      </c>
      <c r="E618" t="s">
        <v>379</v>
      </c>
      <c r="H618">
        <f>IF('Раздел 1'!AP34&gt;='Раздел 1'!AQ34,0,1)</f>
        <v>0</v>
      </c>
    </row>
    <row r="619" spans="1:8" x14ac:dyDescent="0.2">
      <c r="A619" s="49">
        <f t="shared" si="9"/>
        <v>609541</v>
      </c>
      <c r="B619" s="49">
        <v>1</v>
      </c>
      <c r="C619" s="49">
        <v>611</v>
      </c>
      <c r="D619" s="49">
        <v>611</v>
      </c>
      <c r="E619" t="s">
        <v>380</v>
      </c>
      <c r="H619">
        <f>IF('Раздел 1'!AP35&gt;='Раздел 1'!AQ35,0,1)</f>
        <v>0</v>
      </c>
    </row>
    <row r="620" spans="1:8" x14ac:dyDescent="0.2">
      <c r="A620" s="49">
        <f t="shared" si="9"/>
        <v>609541</v>
      </c>
      <c r="B620" s="49">
        <v>1</v>
      </c>
      <c r="C620" s="49">
        <v>612</v>
      </c>
      <c r="D620" s="49">
        <v>612</v>
      </c>
      <c r="E620" t="s">
        <v>381</v>
      </c>
      <c r="H620">
        <f>IF('Раздел 1'!AP36&gt;='Раздел 1'!AQ36,0,1)</f>
        <v>0</v>
      </c>
    </row>
    <row r="621" spans="1:8" x14ac:dyDescent="0.2">
      <c r="A621" s="49">
        <f t="shared" si="9"/>
        <v>609541</v>
      </c>
      <c r="B621" s="49">
        <v>1</v>
      </c>
      <c r="C621" s="49">
        <v>613</v>
      </c>
      <c r="D621" s="49">
        <v>613</v>
      </c>
      <c r="E621" t="s">
        <v>382</v>
      </c>
      <c r="H621">
        <f>IF('Раздел 1'!AP37&gt;='Раздел 1'!AQ37,0,1)</f>
        <v>0</v>
      </c>
    </row>
    <row r="622" spans="1:8" x14ac:dyDescent="0.2">
      <c r="A622" s="49">
        <f t="shared" si="9"/>
        <v>609541</v>
      </c>
      <c r="B622" s="49">
        <v>1</v>
      </c>
      <c r="C622" s="49">
        <v>614</v>
      </c>
      <c r="D622" s="49">
        <v>614</v>
      </c>
      <c r="E622" t="s">
        <v>383</v>
      </c>
      <c r="H622">
        <f>IF('Раздел 1'!AP38&gt;='Раздел 1'!AQ38,0,1)</f>
        <v>0</v>
      </c>
    </row>
    <row r="623" spans="1:8" x14ac:dyDescent="0.2">
      <c r="A623" s="49">
        <f t="shared" si="9"/>
        <v>609541</v>
      </c>
      <c r="B623" s="49">
        <v>1</v>
      </c>
      <c r="C623" s="49">
        <v>615</v>
      </c>
      <c r="D623" s="49">
        <v>615</v>
      </c>
      <c r="E623" t="s">
        <v>384</v>
      </c>
      <c r="H623">
        <f>IF('Раздел 1'!AP39&gt;='Раздел 1'!AQ39,0,1)</f>
        <v>0</v>
      </c>
    </row>
    <row r="624" spans="1:8" x14ac:dyDescent="0.2">
      <c r="A624" s="49">
        <f t="shared" si="9"/>
        <v>609541</v>
      </c>
      <c r="B624" s="49">
        <v>1</v>
      </c>
      <c r="C624" s="49">
        <v>616</v>
      </c>
      <c r="D624" s="49">
        <v>616</v>
      </c>
      <c r="E624" t="s">
        <v>385</v>
      </c>
      <c r="H624">
        <f>IF('Раздел 1'!AP40&gt;='Раздел 1'!AQ40,0,1)</f>
        <v>0</v>
      </c>
    </row>
    <row r="625" spans="1:8" x14ac:dyDescent="0.2">
      <c r="A625" s="49">
        <f t="shared" si="9"/>
        <v>609541</v>
      </c>
      <c r="B625" s="49">
        <v>1</v>
      </c>
      <c r="C625" s="49">
        <v>617</v>
      </c>
      <c r="D625" s="49">
        <v>617</v>
      </c>
      <c r="E625" t="s">
        <v>386</v>
      </c>
      <c r="H625">
        <f>IF('Раздел 1'!AP41&gt;='Раздел 1'!AQ41,0,1)</f>
        <v>0</v>
      </c>
    </row>
    <row r="626" spans="1:8" x14ac:dyDescent="0.2">
      <c r="A626" s="49">
        <f t="shared" si="9"/>
        <v>609541</v>
      </c>
      <c r="B626" s="49">
        <v>1</v>
      </c>
      <c r="C626" s="49">
        <v>618</v>
      </c>
      <c r="D626" s="49">
        <v>618</v>
      </c>
      <c r="E626" t="s">
        <v>387</v>
      </c>
      <c r="H626">
        <f>IF('Раздел 1'!AP42&gt;='Раздел 1'!AQ42,0,1)</f>
        <v>0</v>
      </c>
    </row>
    <row r="627" spans="1:8" x14ac:dyDescent="0.2">
      <c r="A627" s="49">
        <f t="shared" si="9"/>
        <v>609541</v>
      </c>
      <c r="B627" s="49">
        <v>1</v>
      </c>
      <c r="C627" s="49">
        <v>619</v>
      </c>
      <c r="D627" s="49">
        <v>619</v>
      </c>
      <c r="E627" t="s">
        <v>388</v>
      </c>
      <c r="H627">
        <f>IF('Раздел 1'!AP43&gt;='Раздел 1'!AQ43,0,1)</f>
        <v>0</v>
      </c>
    </row>
    <row r="628" spans="1:8" x14ac:dyDescent="0.2">
      <c r="A628" s="49">
        <f t="shared" si="9"/>
        <v>609541</v>
      </c>
      <c r="B628" s="49">
        <v>1</v>
      </c>
      <c r="C628" s="49">
        <v>620</v>
      </c>
      <c r="D628" s="49">
        <v>620</v>
      </c>
      <c r="E628" t="s">
        <v>389</v>
      </c>
      <c r="H628">
        <f>IF('Раздел 1'!AP44&gt;='Раздел 1'!AQ44,0,1)</f>
        <v>0</v>
      </c>
    </row>
    <row r="629" spans="1:8" x14ac:dyDescent="0.2">
      <c r="A629" s="49">
        <f t="shared" si="9"/>
        <v>609541</v>
      </c>
      <c r="B629" s="49">
        <v>1</v>
      </c>
      <c r="C629" s="49">
        <v>621</v>
      </c>
      <c r="D629" s="49">
        <v>621</v>
      </c>
      <c r="E629" t="s">
        <v>390</v>
      </c>
      <c r="H629">
        <f>IF('Раздел 1'!AP45&gt;='Раздел 1'!AQ45,0,1)</f>
        <v>0</v>
      </c>
    </row>
    <row r="630" spans="1:8" x14ac:dyDescent="0.2">
      <c r="A630" s="49">
        <f t="shared" si="9"/>
        <v>609541</v>
      </c>
      <c r="B630" s="49">
        <v>1</v>
      </c>
      <c r="C630" s="49">
        <v>622</v>
      </c>
      <c r="D630" s="49">
        <v>622</v>
      </c>
      <c r="E630" t="s">
        <v>391</v>
      </c>
      <c r="H630">
        <f>IF('Раздел 1'!AP46&gt;='Раздел 1'!AQ46,0,1)</f>
        <v>0</v>
      </c>
    </row>
    <row r="631" spans="1:8" x14ac:dyDescent="0.2">
      <c r="A631" s="49">
        <f t="shared" si="9"/>
        <v>609541</v>
      </c>
      <c r="B631" s="49">
        <v>1</v>
      </c>
      <c r="C631" s="49">
        <v>623</v>
      </c>
      <c r="D631" s="49">
        <v>623</v>
      </c>
      <c r="E631" t="s">
        <v>392</v>
      </c>
      <c r="H631">
        <f>IF('Раздел 1'!AP47&gt;='Раздел 1'!AQ47,0,1)</f>
        <v>0</v>
      </c>
    </row>
    <row r="632" spans="1:8" x14ac:dyDescent="0.2">
      <c r="A632" s="49">
        <f t="shared" si="9"/>
        <v>609541</v>
      </c>
      <c r="B632" s="49">
        <v>1</v>
      </c>
      <c r="C632" s="49">
        <v>624</v>
      </c>
      <c r="D632" s="49">
        <v>624</v>
      </c>
      <c r="E632" t="s">
        <v>393</v>
      </c>
      <c r="H632">
        <f>IF('Раздел 1'!AP48&gt;='Раздел 1'!AQ48,0,1)</f>
        <v>0</v>
      </c>
    </row>
    <row r="633" spans="1:8" x14ac:dyDescent="0.2">
      <c r="A633" s="49">
        <f t="shared" si="9"/>
        <v>609541</v>
      </c>
      <c r="B633" s="49">
        <v>1</v>
      </c>
      <c r="C633" s="49">
        <v>625</v>
      </c>
      <c r="D633" s="49">
        <v>625</v>
      </c>
      <c r="E633" t="s">
        <v>394</v>
      </c>
      <c r="H633">
        <f>IF('Раздел 1'!AP49&gt;='Раздел 1'!AQ49,0,1)</f>
        <v>0</v>
      </c>
    </row>
    <row r="634" spans="1:8" x14ac:dyDescent="0.2">
      <c r="A634" s="49">
        <f t="shared" si="9"/>
        <v>609541</v>
      </c>
      <c r="B634" s="49">
        <v>1</v>
      </c>
      <c r="C634" s="49">
        <v>626</v>
      </c>
      <c r="D634" s="49">
        <v>626</v>
      </c>
      <c r="E634" t="s">
        <v>395</v>
      </c>
      <c r="H634">
        <f>IF('Раздел 1'!AP50&gt;='Раздел 1'!AQ50,0,1)</f>
        <v>0</v>
      </c>
    </row>
    <row r="635" spans="1:8" x14ac:dyDescent="0.2">
      <c r="A635" s="49">
        <f t="shared" si="9"/>
        <v>609541</v>
      </c>
      <c r="B635" s="49">
        <v>1</v>
      </c>
      <c r="C635" s="49">
        <v>627</v>
      </c>
      <c r="D635" s="49">
        <v>627</v>
      </c>
      <c r="E635" t="s">
        <v>396</v>
      </c>
      <c r="H635">
        <f>IF('Раздел 1'!AP51&gt;='Раздел 1'!AQ51,0,1)</f>
        <v>0</v>
      </c>
    </row>
    <row r="636" spans="1:8" x14ac:dyDescent="0.2">
      <c r="A636" s="49">
        <f t="shared" si="9"/>
        <v>609541</v>
      </c>
      <c r="B636" s="49">
        <v>1</v>
      </c>
      <c r="C636" s="49">
        <v>628</v>
      </c>
      <c r="D636" s="49">
        <v>628</v>
      </c>
      <c r="E636" t="s">
        <v>397</v>
      </c>
      <c r="H636">
        <f>IF('Раздел 1'!AP52&gt;='Раздел 1'!AQ52,0,1)</f>
        <v>0</v>
      </c>
    </row>
    <row r="637" spans="1:8" x14ac:dyDescent="0.2">
      <c r="A637" s="49">
        <f t="shared" si="9"/>
        <v>609541</v>
      </c>
      <c r="B637" s="49">
        <v>1</v>
      </c>
      <c r="C637" s="49">
        <v>629</v>
      </c>
      <c r="D637" s="49">
        <v>629</v>
      </c>
      <c r="E637" t="s">
        <v>398</v>
      </c>
      <c r="H637">
        <f>IF('Раздел 1'!AP53&gt;='Раздел 1'!AQ53,0,1)</f>
        <v>0</v>
      </c>
    </row>
    <row r="638" spans="1:8" x14ac:dyDescent="0.2">
      <c r="A638" s="49">
        <f t="shared" si="9"/>
        <v>609541</v>
      </c>
      <c r="B638" s="49">
        <v>1</v>
      </c>
      <c r="C638" s="49">
        <v>630</v>
      </c>
      <c r="D638" s="49">
        <v>630</v>
      </c>
      <c r="E638" t="s">
        <v>399</v>
      </c>
      <c r="H638">
        <f>IF('Раздел 1'!AP54&gt;='Раздел 1'!AQ54,0,1)</f>
        <v>0</v>
      </c>
    </row>
    <row r="639" spans="1:8" x14ac:dyDescent="0.2">
      <c r="A639" s="49">
        <f t="shared" si="9"/>
        <v>609541</v>
      </c>
      <c r="B639" s="49">
        <v>1</v>
      </c>
      <c r="C639" s="49">
        <v>631</v>
      </c>
      <c r="D639" s="49">
        <v>631</v>
      </c>
      <c r="E639" t="s">
        <v>400</v>
      </c>
      <c r="H639">
        <f>IF('Раздел 1'!AP55&gt;='Раздел 1'!AQ55,0,1)</f>
        <v>0</v>
      </c>
    </row>
    <row r="640" spans="1:8" x14ac:dyDescent="0.2">
      <c r="A640" s="49">
        <f t="shared" si="9"/>
        <v>609541</v>
      </c>
      <c r="B640" s="49">
        <v>1</v>
      </c>
      <c r="C640" s="49">
        <v>632</v>
      </c>
      <c r="D640" s="49">
        <v>632</v>
      </c>
      <c r="E640" t="s">
        <v>401</v>
      </c>
      <c r="H640">
        <f>IF('Раздел 1'!AP56&gt;='Раздел 1'!AQ56,0,1)</f>
        <v>0</v>
      </c>
    </row>
    <row r="641" spans="1:8" x14ac:dyDescent="0.2">
      <c r="A641" s="49">
        <f t="shared" ref="A641:A692" si="10">P_3</f>
        <v>609541</v>
      </c>
      <c r="B641" s="49">
        <v>1</v>
      </c>
      <c r="C641" s="49">
        <v>633</v>
      </c>
      <c r="D641" s="49">
        <v>633</v>
      </c>
      <c r="E641" t="s">
        <v>402</v>
      </c>
      <c r="H641">
        <f>IF('Раздел 1'!AP57&gt;='Раздел 1'!AQ57,0,1)</f>
        <v>0</v>
      </c>
    </row>
    <row r="642" spans="1:8" x14ac:dyDescent="0.2">
      <c r="A642" s="49">
        <f t="shared" si="10"/>
        <v>609541</v>
      </c>
      <c r="B642" s="49">
        <v>1</v>
      </c>
      <c r="C642" s="49">
        <v>634</v>
      </c>
      <c r="D642" s="49">
        <v>634</v>
      </c>
      <c r="E642" t="s">
        <v>403</v>
      </c>
      <c r="H642">
        <f>IF('Раздел 1'!AP58&gt;='Раздел 1'!AQ58,0,1)</f>
        <v>0</v>
      </c>
    </row>
    <row r="643" spans="1:8" x14ac:dyDescent="0.2">
      <c r="A643" s="49">
        <f t="shared" si="10"/>
        <v>609541</v>
      </c>
      <c r="B643" s="49">
        <v>1</v>
      </c>
      <c r="C643" s="49">
        <v>635</v>
      </c>
      <c r="D643" s="49">
        <v>635</v>
      </c>
      <c r="E643" t="s">
        <v>404</v>
      </c>
      <c r="H643">
        <f>IF('Раздел 1'!AP59&gt;='Раздел 1'!AQ59,0,1)</f>
        <v>0</v>
      </c>
    </row>
    <row r="644" spans="1:8" x14ac:dyDescent="0.2">
      <c r="A644" s="49">
        <f t="shared" si="10"/>
        <v>609541</v>
      </c>
      <c r="B644" s="49">
        <v>1</v>
      </c>
      <c r="C644" s="49">
        <v>636</v>
      </c>
      <c r="D644" s="49">
        <v>636</v>
      </c>
      <c r="E644" t="s">
        <v>406</v>
      </c>
      <c r="H644">
        <f>IF('Раздел 1'!AP60&gt;='Раздел 1'!AQ60,0,1)</f>
        <v>0</v>
      </c>
    </row>
    <row r="645" spans="1:8" x14ac:dyDescent="0.2">
      <c r="A645" s="49">
        <f t="shared" si="10"/>
        <v>609541</v>
      </c>
      <c r="B645" s="49">
        <v>1</v>
      </c>
      <c r="C645" s="49">
        <v>637</v>
      </c>
      <c r="D645" s="49">
        <v>637</v>
      </c>
      <c r="E645" t="s">
        <v>23</v>
      </c>
      <c r="H645">
        <f>IF('Раздел 1'!AO21&gt;='Раздел 1'!AP21,0,1)</f>
        <v>0</v>
      </c>
    </row>
    <row r="646" spans="1:8" x14ac:dyDescent="0.2">
      <c r="A646" s="49">
        <f t="shared" si="10"/>
        <v>609541</v>
      </c>
      <c r="B646" s="49">
        <v>1</v>
      </c>
      <c r="C646" s="49">
        <v>638</v>
      </c>
      <c r="D646" s="49">
        <v>638</v>
      </c>
      <c r="E646" t="s">
        <v>24</v>
      </c>
      <c r="H646">
        <f>IF('Раздел 1'!AO22&gt;='Раздел 1'!AP22,0,1)</f>
        <v>0</v>
      </c>
    </row>
    <row r="647" spans="1:8" x14ac:dyDescent="0.2">
      <c r="A647" s="49">
        <f t="shared" si="10"/>
        <v>609541</v>
      </c>
      <c r="B647" s="49">
        <v>1</v>
      </c>
      <c r="C647" s="49">
        <v>639</v>
      </c>
      <c r="D647" s="49">
        <v>639</v>
      </c>
      <c r="E647" t="s">
        <v>25</v>
      </c>
      <c r="H647">
        <f>IF('Раздел 1'!AO23&gt;='Раздел 1'!AP23,0,1)</f>
        <v>0</v>
      </c>
    </row>
    <row r="648" spans="1:8" x14ac:dyDescent="0.2">
      <c r="A648" s="49">
        <f t="shared" si="10"/>
        <v>609541</v>
      </c>
      <c r="B648" s="49">
        <v>1</v>
      </c>
      <c r="C648" s="49">
        <v>640</v>
      </c>
      <c r="D648" s="49">
        <v>640</v>
      </c>
      <c r="E648" t="s">
        <v>26</v>
      </c>
      <c r="H648">
        <f>IF('Раздел 1'!AO24&gt;='Раздел 1'!AP24,0,1)</f>
        <v>0</v>
      </c>
    </row>
    <row r="649" spans="1:8" x14ac:dyDescent="0.2">
      <c r="A649" s="49">
        <f t="shared" si="10"/>
        <v>609541</v>
      </c>
      <c r="B649" s="49">
        <v>1</v>
      </c>
      <c r="C649" s="49">
        <v>641</v>
      </c>
      <c r="D649" s="49">
        <v>641</v>
      </c>
      <c r="E649" t="s">
        <v>27</v>
      </c>
      <c r="H649">
        <f>IF('Раздел 1'!AO25&gt;='Раздел 1'!AP25,0,1)</f>
        <v>0</v>
      </c>
    </row>
    <row r="650" spans="1:8" x14ac:dyDescent="0.2">
      <c r="A650" s="49">
        <f t="shared" si="10"/>
        <v>609541</v>
      </c>
      <c r="B650" s="49">
        <v>1</v>
      </c>
      <c r="C650" s="49">
        <v>642</v>
      </c>
      <c r="D650" s="49">
        <v>642</v>
      </c>
      <c r="E650" t="s">
        <v>28</v>
      </c>
      <c r="H650">
        <f>IF('Раздел 1'!AO26&gt;='Раздел 1'!AP26,0,1)</f>
        <v>0</v>
      </c>
    </row>
    <row r="651" spans="1:8" x14ac:dyDescent="0.2">
      <c r="A651" s="49">
        <f t="shared" si="10"/>
        <v>609541</v>
      </c>
      <c r="B651" s="49">
        <v>1</v>
      </c>
      <c r="C651" s="49">
        <v>643</v>
      </c>
      <c r="D651" s="49">
        <v>643</v>
      </c>
      <c r="E651" t="s">
        <v>29</v>
      </c>
      <c r="H651">
        <f>IF('Раздел 1'!AO27&gt;='Раздел 1'!AP27,0,1)</f>
        <v>0</v>
      </c>
    </row>
    <row r="652" spans="1:8" x14ac:dyDescent="0.2">
      <c r="A652" s="49">
        <f t="shared" si="10"/>
        <v>609541</v>
      </c>
      <c r="B652" s="49">
        <v>1</v>
      </c>
      <c r="C652" s="49">
        <v>644</v>
      </c>
      <c r="D652" s="49">
        <v>644</v>
      </c>
      <c r="E652" t="s">
        <v>30</v>
      </c>
      <c r="H652">
        <f>IF('Раздел 1'!AO28&gt;='Раздел 1'!AP28,0,1)</f>
        <v>0</v>
      </c>
    </row>
    <row r="653" spans="1:8" x14ac:dyDescent="0.2">
      <c r="A653" s="49">
        <f t="shared" si="10"/>
        <v>609541</v>
      </c>
      <c r="B653" s="49">
        <v>1</v>
      </c>
      <c r="C653" s="49">
        <v>645</v>
      </c>
      <c r="D653" s="49">
        <v>645</v>
      </c>
      <c r="E653" t="s">
        <v>31</v>
      </c>
      <c r="H653">
        <f>IF('Раздел 1'!AO29&gt;='Раздел 1'!AP29,0,1)</f>
        <v>0</v>
      </c>
    </row>
    <row r="654" spans="1:8" x14ac:dyDescent="0.2">
      <c r="A654" s="49">
        <f t="shared" si="10"/>
        <v>609541</v>
      </c>
      <c r="B654" s="49">
        <v>1</v>
      </c>
      <c r="C654" s="49">
        <v>646</v>
      </c>
      <c r="D654" s="49">
        <v>646</v>
      </c>
      <c r="E654" t="s">
        <v>32</v>
      </c>
      <c r="H654">
        <f>IF('Раздел 1'!AO30&gt;='Раздел 1'!AP30,0,1)</f>
        <v>0</v>
      </c>
    </row>
    <row r="655" spans="1:8" x14ac:dyDescent="0.2">
      <c r="A655" s="49">
        <f t="shared" si="10"/>
        <v>609541</v>
      </c>
      <c r="B655" s="49">
        <v>1</v>
      </c>
      <c r="C655" s="49">
        <v>647</v>
      </c>
      <c r="D655" s="49">
        <v>647</v>
      </c>
      <c r="E655" t="s">
        <v>33</v>
      </c>
      <c r="H655">
        <f>IF('Раздел 1'!AO31&gt;='Раздел 1'!AP31,0,1)</f>
        <v>0</v>
      </c>
    </row>
    <row r="656" spans="1:8" x14ac:dyDescent="0.2">
      <c r="A656" s="49">
        <f t="shared" si="10"/>
        <v>609541</v>
      </c>
      <c r="B656" s="49">
        <v>1</v>
      </c>
      <c r="C656" s="49">
        <v>648</v>
      </c>
      <c r="D656" s="49">
        <v>648</v>
      </c>
      <c r="E656" t="s">
        <v>34</v>
      </c>
      <c r="H656">
        <f>IF('Раздел 1'!AO32&gt;='Раздел 1'!AP32,0,1)</f>
        <v>0</v>
      </c>
    </row>
    <row r="657" spans="1:8" x14ac:dyDescent="0.2">
      <c r="A657" s="49">
        <f t="shared" si="10"/>
        <v>609541</v>
      </c>
      <c r="B657" s="49">
        <v>1</v>
      </c>
      <c r="C657" s="49">
        <v>649</v>
      </c>
      <c r="D657" s="49">
        <v>649</v>
      </c>
      <c r="E657" t="s">
        <v>35</v>
      </c>
      <c r="H657">
        <f>IF('Раздел 1'!AO33&gt;='Раздел 1'!AP33,0,1)</f>
        <v>0</v>
      </c>
    </row>
    <row r="658" spans="1:8" x14ac:dyDescent="0.2">
      <c r="A658" s="49">
        <f t="shared" si="10"/>
        <v>609541</v>
      </c>
      <c r="B658" s="49">
        <v>1</v>
      </c>
      <c r="C658" s="49">
        <v>650</v>
      </c>
      <c r="D658" s="49">
        <v>650</v>
      </c>
      <c r="E658" t="s">
        <v>36</v>
      </c>
      <c r="H658">
        <f>IF('Раздел 1'!AO34&gt;='Раздел 1'!AP34,0,1)</f>
        <v>0</v>
      </c>
    </row>
    <row r="659" spans="1:8" x14ac:dyDescent="0.2">
      <c r="A659" s="49">
        <f t="shared" si="10"/>
        <v>609541</v>
      </c>
      <c r="B659" s="49">
        <v>1</v>
      </c>
      <c r="C659" s="49">
        <v>651</v>
      </c>
      <c r="D659" s="49">
        <v>651</v>
      </c>
      <c r="E659" t="s">
        <v>37</v>
      </c>
      <c r="H659">
        <f>IF('Раздел 1'!AO35&gt;='Раздел 1'!AP35,0,1)</f>
        <v>0</v>
      </c>
    </row>
    <row r="660" spans="1:8" x14ac:dyDescent="0.2">
      <c r="A660" s="49">
        <f t="shared" si="10"/>
        <v>609541</v>
      </c>
      <c r="B660" s="49">
        <v>1</v>
      </c>
      <c r="C660" s="49">
        <v>652</v>
      </c>
      <c r="D660" s="49">
        <v>652</v>
      </c>
      <c r="E660" t="s">
        <v>38</v>
      </c>
      <c r="H660">
        <f>IF('Раздел 1'!AO36&gt;='Раздел 1'!AP36,0,1)</f>
        <v>0</v>
      </c>
    </row>
    <row r="661" spans="1:8" x14ac:dyDescent="0.2">
      <c r="A661" s="49">
        <f t="shared" si="10"/>
        <v>609541</v>
      </c>
      <c r="B661" s="49">
        <v>1</v>
      </c>
      <c r="C661" s="49">
        <v>653</v>
      </c>
      <c r="D661" s="49">
        <v>653</v>
      </c>
      <c r="E661" t="s">
        <v>39</v>
      </c>
      <c r="H661">
        <f>IF('Раздел 1'!AO37&gt;='Раздел 1'!AP37,0,1)</f>
        <v>0</v>
      </c>
    </row>
    <row r="662" spans="1:8" x14ac:dyDescent="0.2">
      <c r="A662" s="49">
        <f t="shared" si="10"/>
        <v>609541</v>
      </c>
      <c r="B662" s="49">
        <v>1</v>
      </c>
      <c r="C662" s="49">
        <v>654</v>
      </c>
      <c r="D662" s="49">
        <v>654</v>
      </c>
      <c r="E662" t="s">
        <v>40</v>
      </c>
      <c r="H662">
        <f>IF('Раздел 1'!AO38&gt;='Раздел 1'!AP38,0,1)</f>
        <v>0</v>
      </c>
    </row>
    <row r="663" spans="1:8" x14ac:dyDescent="0.2">
      <c r="A663" s="49">
        <f t="shared" si="10"/>
        <v>609541</v>
      </c>
      <c r="B663" s="49">
        <v>1</v>
      </c>
      <c r="C663" s="49">
        <v>655</v>
      </c>
      <c r="D663" s="49">
        <v>655</v>
      </c>
      <c r="E663" t="s">
        <v>41</v>
      </c>
      <c r="H663">
        <f>IF('Раздел 1'!AO39&gt;='Раздел 1'!AP39,0,1)</f>
        <v>0</v>
      </c>
    </row>
    <row r="664" spans="1:8" x14ac:dyDescent="0.2">
      <c r="A664" s="49">
        <f t="shared" si="10"/>
        <v>609541</v>
      </c>
      <c r="B664" s="49">
        <v>1</v>
      </c>
      <c r="C664" s="49">
        <v>656</v>
      </c>
      <c r="D664" s="49">
        <v>656</v>
      </c>
      <c r="E664" t="s">
        <v>42</v>
      </c>
      <c r="H664">
        <f>IF('Раздел 1'!AO40&gt;='Раздел 1'!AP40,0,1)</f>
        <v>0</v>
      </c>
    </row>
    <row r="665" spans="1:8" x14ac:dyDescent="0.2">
      <c r="A665" s="49">
        <f t="shared" si="10"/>
        <v>609541</v>
      </c>
      <c r="B665" s="49">
        <v>1</v>
      </c>
      <c r="C665" s="49">
        <v>657</v>
      </c>
      <c r="D665" s="49">
        <v>657</v>
      </c>
      <c r="E665" t="s">
        <v>43</v>
      </c>
      <c r="H665">
        <f>IF('Раздел 1'!AO41&gt;='Раздел 1'!AP41,0,1)</f>
        <v>0</v>
      </c>
    </row>
    <row r="666" spans="1:8" x14ac:dyDescent="0.2">
      <c r="A666" s="49">
        <f t="shared" si="10"/>
        <v>609541</v>
      </c>
      <c r="B666" s="49">
        <v>1</v>
      </c>
      <c r="C666" s="49">
        <v>658</v>
      </c>
      <c r="D666" s="49">
        <v>658</v>
      </c>
      <c r="E666" t="s">
        <v>44</v>
      </c>
      <c r="H666">
        <f>IF('Раздел 1'!AO42&gt;='Раздел 1'!AP42,0,1)</f>
        <v>0</v>
      </c>
    </row>
    <row r="667" spans="1:8" x14ac:dyDescent="0.2">
      <c r="A667" s="49">
        <f t="shared" si="10"/>
        <v>609541</v>
      </c>
      <c r="B667" s="49">
        <v>1</v>
      </c>
      <c r="C667" s="49">
        <v>659</v>
      </c>
      <c r="D667" s="49">
        <v>659</v>
      </c>
      <c r="E667" t="s">
        <v>45</v>
      </c>
      <c r="H667">
        <f>IF('Раздел 1'!AO43&gt;='Раздел 1'!AP43,0,1)</f>
        <v>0</v>
      </c>
    </row>
    <row r="668" spans="1:8" x14ac:dyDescent="0.2">
      <c r="A668" s="49">
        <f t="shared" si="10"/>
        <v>609541</v>
      </c>
      <c r="B668" s="49">
        <v>1</v>
      </c>
      <c r="C668" s="49">
        <v>660</v>
      </c>
      <c r="D668" s="49">
        <v>660</v>
      </c>
      <c r="E668" t="s">
        <v>46</v>
      </c>
      <c r="H668">
        <f>IF('Раздел 1'!AO44&gt;='Раздел 1'!AP44,0,1)</f>
        <v>0</v>
      </c>
    </row>
    <row r="669" spans="1:8" x14ac:dyDescent="0.2">
      <c r="A669" s="49">
        <f t="shared" si="10"/>
        <v>609541</v>
      </c>
      <c r="B669" s="49">
        <v>1</v>
      </c>
      <c r="C669" s="49">
        <v>661</v>
      </c>
      <c r="D669" s="49">
        <v>661</v>
      </c>
      <c r="E669" t="s">
        <v>47</v>
      </c>
      <c r="H669">
        <f>IF('Раздел 1'!AO45&gt;='Раздел 1'!AP45,0,1)</f>
        <v>0</v>
      </c>
    </row>
    <row r="670" spans="1:8" x14ac:dyDescent="0.2">
      <c r="A670" s="49">
        <f t="shared" si="10"/>
        <v>609541</v>
      </c>
      <c r="B670" s="49">
        <v>1</v>
      </c>
      <c r="C670" s="49">
        <v>662</v>
      </c>
      <c r="D670" s="49">
        <v>662</v>
      </c>
      <c r="E670" t="s">
        <v>48</v>
      </c>
      <c r="H670">
        <f>IF('Раздел 1'!AO46&gt;='Раздел 1'!AP46,0,1)</f>
        <v>0</v>
      </c>
    </row>
    <row r="671" spans="1:8" x14ac:dyDescent="0.2">
      <c r="A671" s="49">
        <f t="shared" si="10"/>
        <v>609541</v>
      </c>
      <c r="B671" s="49">
        <v>1</v>
      </c>
      <c r="C671" s="49">
        <v>663</v>
      </c>
      <c r="D671" s="49">
        <v>663</v>
      </c>
      <c r="E671" t="s">
        <v>49</v>
      </c>
      <c r="H671">
        <f>IF('Раздел 1'!AO47&gt;='Раздел 1'!AP47,0,1)</f>
        <v>0</v>
      </c>
    </row>
    <row r="672" spans="1:8" x14ac:dyDescent="0.2">
      <c r="A672" s="49">
        <f t="shared" si="10"/>
        <v>609541</v>
      </c>
      <c r="B672" s="49">
        <v>1</v>
      </c>
      <c r="C672" s="49">
        <v>664</v>
      </c>
      <c r="D672" s="49">
        <v>664</v>
      </c>
      <c r="E672" t="s">
        <v>50</v>
      </c>
      <c r="H672">
        <f>IF('Раздел 1'!AO48&gt;='Раздел 1'!AP48,0,1)</f>
        <v>0</v>
      </c>
    </row>
    <row r="673" spans="1:8" x14ac:dyDescent="0.2">
      <c r="A673" s="49">
        <f t="shared" si="10"/>
        <v>609541</v>
      </c>
      <c r="B673" s="49">
        <v>1</v>
      </c>
      <c r="C673" s="49">
        <v>665</v>
      </c>
      <c r="D673" s="49">
        <v>665</v>
      </c>
      <c r="E673" t="s">
        <v>51</v>
      </c>
      <c r="H673">
        <f>IF('Раздел 1'!AO49&gt;='Раздел 1'!AP49,0,1)</f>
        <v>0</v>
      </c>
    </row>
    <row r="674" spans="1:8" x14ac:dyDescent="0.2">
      <c r="A674" s="49">
        <f t="shared" si="10"/>
        <v>609541</v>
      </c>
      <c r="B674" s="49">
        <v>1</v>
      </c>
      <c r="C674" s="49">
        <v>666</v>
      </c>
      <c r="D674" s="49">
        <v>666</v>
      </c>
      <c r="E674" t="s">
        <v>52</v>
      </c>
      <c r="H674">
        <f>IF('Раздел 1'!AO50&gt;='Раздел 1'!AP50,0,1)</f>
        <v>0</v>
      </c>
    </row>
    <row r="675" spans="1:8" x14ac:dyDescent="0.2">
      <c r="A675" s="49">
        <f t="shared" si="10"/>
        <v>609541</v>
      </c>
      <c r="B675" s="49">
        <v>1</v>
      </c>
      <c r="C675" s="49">
        <v>667</v>
      </c>
      <c r="D675" s="49">
        <v>667</v>
      </c>
      <c r="E675" t="s">
        <v>53</v>
      </c>
      <c r="H675">
        <f>IF('Раздел 1'!AO51&gt;='Раздел 1'!AP51,0,1)</f>
        <v>0</v>
      </c>
    </row>
    <row r="676" spans="1:8" x14ac:dyDescent="0.2">
      <c r="A676" s="49">
        <f t="shared" si="10"/>
        <v>609541</v>
      </c>
      <c r="B676" s="49">
        <v>1</v>
      </c>
      <c r="C676" s="49">
        <v>668</v>
      </c>
      <c r="D676" s="49">
        <v>668</v>
      </c>
      <c r="E676" t="s">
        <v>54</v>
      </c>
      <c r="H676">
        <f>IF('Раздел 1'!AO52&gt;='Раздел 1'!AP52,0,1)</f>
        <v>0</v>
      </c>
    </row>
    <row r="677" spans="1:8" x14ac:dyDescent="0.2">
      <c r="A677" s="49">
        <f t="shared" si="10"/>
        <v>609541</v>
      </c>
      <c r="B677" s="49">
        <v>1</v>
      </c>
      <c r="C677" s="49">
        <v>669</v>
      </c>
      <c r="D677" s="49">
        <v>669</v>
      </c>
      <c r="E677" t="s">
        <v>55</v>
      </c>
      <c r="H677">
        <f>IF('Раздел 1'!AO53&gt;='Раздел 1'!AP53,0,1)</f>
        <v>0</v>
      </c>
    </row>
    <row r="678" spans="1:8" x14ac:dyDescent="0.2">
      <c r="A678" s="49">
        <f t="shared" si="10"/>
        <v>609541</v>
      </c>
      <c r="B678" s="49">
        <v>1</v>
      </c>
      <c r="C678" s="49">
        <v>670</v>
      </c>
      <c r="D678" s="49">
        <v>670</v>
      </c>
      <c r="E678" t="s">
        <v>56</v>
      </c>
      <c r="H678">
        <f>IF('Раздел 1'!AO54&gt;='Раздел 1'!AP54,0,1)</f>
        <v>0</v>
      </c>
    </row>
    <row r="679" spans="1:8" x14ac:dyDescent="0.2">
      <c r="A679" s="49">
        <f t="shared" si="10"/>
        <v>609541</v>
      </c>
      <c r="B679" s="49">
        <v>1</v>
      </c>
      <c r="C679" s="49">
        <v>671</v>
      </c>
      <c r="D679" s="49">
        <v>671</v>
      </c>
      <c r="E679" t="s">
        <v>57</v>
      </c>
      <c r="H679">
        <f>IF('Раздел 1'!AO55&gt;='Раздел 1'!AP55,0,1)</f>
        <v>0</v>
      </c>
    </row>
    <row r="680" spans="1:8" x14ac:dyDescent="0.2">
      <c r="A680" s="49">
        <f t="shared" si="10"/>
        <v>609541</v>
      </c>
      <c r="B680" s="49">
        <v>1</v>
      </c>
      <c r="C680" s="49">
        <v>672</v>
      </c>
      <c r="D680" s="49">
        <v>672</v>
      </c>
      <c r="E680" t="s">
        <v>58</v>
      </c>
      <c r="H680">
        <f>IF('Раздел 1'!AO56&gt;='Раздел 1'!AP56,0,1)</f>
        <v>0</v>
      </c>
    </row>
    <row r="681" spans="1:8" x14ac:dyDescent="0.2">
      <c r="A681" s="49">
        <f t="shared" si="10"/>
        <v>609541</v>
      </c>
      <c r="B681" s="49">
        <v>1</v>
      </c>
      <c r="C681" s="49">
        <v>673</v>
      </c>
      <c r="D681" s="49">
        <v>673</v>
      </c>
      <c r="E681" t="s">
        <v>59</v>
      </c>
      <c r="H681">
        <f>IF('Раздел 1'!AO57&gt;='Раздел 1'!AP57,0,1)</f>
        <v>0</v>
      </c>
    </row>
    <row r="682" spans="1:8" x14ac:dyDescent="0.2">
      <c r="A682" s="49">
        <f t="shared" si="10"/>
        <v>609541</v>
      </c>
      <c r="B682" s="49">
        <v>1</v>
      </c>
      <c r="C682" s="49">
        <v>674</v>
      </c>
      <c r="D682" s="49">
        <v>674</v>
      </c>
      <c r="E682" t="s">
        <v>60</v>
      </c>
      <c r="H682">
        <f>IF('Раздел 1'!AO58&gt;='Раздел 1'!AP58,0,1)</f>
        <v>0</v>
      </c>
    </row>
    <row r="683" spans="1:8" x14ac:dyDescent="0.2">
      <c r="A683" s="49">
        <f t="shared" si="10"/>
        <v>609541</v>
      </c>
      <c r="B683" s="49">
        <v>1</v>
      </c>
      <c r="C683" s="49">
        <v>675</v>
      </c>
      <c r="D683" s="49">
        <v>675</v>
      </c>
      <c r="E683" t="s">
        <v>61</v>
      </c>
      <c r="H683">
        <f>IF('Раздел 1'!AO59&gt;='Раздел 1'!AP59,0,1)</f>
        <v>0</v>
      </c>
    </row>
    <row r="684" spans="1:8" x14ac:dyDescent="0.2">
      <c r="A684" s="49">
        <f t="shared" si="10"/>
        <v>609541</v>
      </c>
      <c r="B684" s="49">
        <v>1</v>
      </c>
      <c r="C684" s="49">
        <v>676</v>
      </c>
      <c r="D684" s="49">
        <v>676</v>
      </c>
      <c r="E684" t="s">
        <v>62</v>
      </c>
      <c r="H684">
        <f>IF('Раздел 1'!AO60&gt;='Раздел 1'!AP60,0,1)</f>
        <v>0</v>
      </c>
    </row>
    <row r="685" spans="1:8" x14ac:dyDescent="0.2">
      <c r="A685" s="49">
        <f t="shared" si="10"/>
        <v>609541</v>
      </c>
      <c r="B685" s="49">
        <v>1</v>
      </c>
      <c r="C685" s="49">
        <v>677</v>
      </c>
      <c r="D685" s="49">
        <v>677</v>
      </c>
      <c r="E685" t="s">
        <v>63</v>
      </c>
      <c r="H685">
        <f>IF('Раздел 1'!P21&gt;='Раздел 1'!P65,0,1)</f>
        <v>0</v>
      </c>
    </row>
    <row r="686" spans="1:8" x14ac:dyDescent="0.2">
      <c r="A686" s="49">
        <f t="shared" si="10"/>
        <v>609541</v>
      </c>
      <c r="B686" s="49">
        <v>1</v>
      </c>
      <c r="C686" s="49">
        <v>678</v>
      </c>
      <c r="D686" s="49">
        <v>678</v>
      </c>
      <c r="E686" t="s">
        <v>64</v>
      </c>
      <c r="H686">
        <f>IF('Раздел 1'!Z21&gt;='Раздел 1'!P66,0,1)</f>
        <v>0</v>
      </c>
    </row>
    <row r="687" spans="1:8" x14ac:dyDescent="0.2">
      <c r="A687" s="49">
        <f t="shared" si="10"/>
        <v>609541</v>
      </c>
      <c r="B687" s="49">
        <v>1</v>
      </c>
      <c r="C687" s="49">
        <v>679</v>
      </c>
      <c r="D687" s="49">
        <v>679</v>
      </c>
      <c r="E687" t="s">
        <v>65</v>
      </c>
      <c r="H687">
        <f>IF('Раздел 1'!P23=SUM('Раздел 1'!AB23,'Раздел 1'!AD23),0,1)</f>
        <v>0</v>
      </c>
    </row>
    <row r="688" spans="1:8" x14ac:dyDescent="0.2">
      <c r="A688" s="49">
        <f t="shared" si="10"/>
        <v>609541</v>
      </c>
      <c r="B688" s="49">
        <v>1</v>
      </c>
      <c r="C688" s="49">
        <v>680</v>
      </c>
      <c r="D688" s="49">
        <v>680</v>
      </c>
      <c r="E688" t="s">
        <v>66</v>
      </c>
      <c r="H688">
        <f>IF('Раздел 1'!P25=SUM('Раздел 1'!AB25,'Раздел 1'!AD25,'Раздел 1'!AF25:AG25),0,1)</f>
        <v>0</v>
      </c>
    </row>
    <row r="689" spans="1:8" x14ac:dyDescent="0.2">
      <c r="A689" s="49">
        <f t="shared" si="10"/>
        <v>609541</v>
      </c>
      <c r="B689" s="49">
        <v>1</v>
      </c>
      <c r="C689" s="49">
        <v>681</v>
      </c>
      <c r="D689" s="49">
        <v>681</v>
      </c>
      <c r="E689" t="s">
        <v>448</v>
      </c>
      <c r="H689">
        <f>IF('Раздел 1'!P67&lt;='Раздел 1'!P28,0,1)</f>
        <v>0</v>
      </c>
    </row>
    <row r="690" spans="1:8" x14ac:dyDescent="0.2">
      <c r="A690" s="49">
        <f t="shared" si="10"/>
        <v>609541</v>
      </c>
      <c r="B690" s="49">
        <v>1</v>
      </c>
      <c r="C690" s="49">
        <v>682</v>
      </c>
      <c r="D690" s="49">
        <v>682</v>
      </c>
      <c r="E690" t="s">
        <v>449</v>
      </c>
      <c r="H690">
        <f>IF('Раздел 1'!P67&lt;=SUM('Раздел 1'!AM28:AN28),0,1)</f>
        <v>0</v>
      </c>
    </row>
    <row r="691" spans="1:8" x14ac:dyDescent="0.2">
      <c r="A691" s="49">
        <f t="shared" si="10"/>
        <v>609541</v>
      </c>
      <c r="B691" s="49">
        <v>1</v>
      </c>
      <c r="C691" s="49">
        <v>683</v>
      </c>
      <c r="D691" s="49">
        <v>683</v>
      </c>
      <c r="E691" t="s">
        <v>450</v>
      </c>
      <c r="H691">
        <f>IF('Раздел 1'!P68&lt;='Раздел 1'!P22,0,1)</f>
        <v>0</v>
      </c>
    </row>
    <row r="692" spans="1:8" x14ac:dyDescent="0.2">
      <c r="A692" s="49">
        <f t="shared" si="10"/>
        <v>609541</v>
      </c>
      <c r="B692" s="49">
        <v>1</v>
      </c>
      <c r="C692" s="49">
        <v>684</v>
      </c>
      <c r="D692" s="49">
        <v>684</v>
      </c>
      <c r="E692" t="s">
        <v>631</v>
      </c>
      <c r="H692">
        <f>IF('Раздел 1'!P67&gt;='Раздел 1'!AM28,0,1)</f>
        <v>0</v>
      </c>
    </row>
    <row r="693" spans="1:8" x14ac:dyDescent="0.2">
      <c r="A693" s="49"/>
      <c r="B693" s="49"/>
      <c r="C693" s="49"/>
      <c r="D693" s="49"/>
    </row>
    <row r="694" spans="1:8" x14ac:dyDescent="0.2">
      <c r="A694" s="49"/>
      <c r="B694" s="49"/>
      <c r="C694" s="49"/>
      <c r="D694" s="49"/>
    </row>
    <row r="695" spans="1:8" x14ac:dyDescent="0.2">
      <c r="A695" s="49"/>
      <c r="B695" s="49"/>
      <c r="C695" s="49"/>
      <c r="D695" s="49"/>
    </row>
    <row r="696" spans="1:8" x14ac:dyDescent="0.2">
      <c r="A696" s="49"/>
      <c r="B696" s="49"/>
      <c r="C696" s="49"/>
      <c r="D696" s="49"/>
    </row>
    <row r="697" spans="1:8" x14ac:dyDescent="0.2">
      <c r="A697" s="49"/>
      <c r="B697" s="49"/>
      <c r="C697" s="49"/>
      <c r="D697" s="49"/>
    </row>
    <row r="698" spans="1:8" x14ac:dyDescent="0.2">
      <c r="A698" s="49"/>
      <c r="B698" s="49"/>
      <c r="C698" s="49"/>
      <c r="D698" s="49"/>
    </row>
    <row r="699" spans="1:8" x14ac:dyDescent="0.2">
      <c r="A699" s="49"/>
      <c r="B699" s="49"/>
      <c r="C699" s="49"/>
      <c r="D699" s="49"/>
    </row>
    <row r="700" spans="1:8" x14ac:dyDescent="0.2">
      <c r="A700" s="49"/>
      <c r="B700" s="49"/>
      <c r="C700" s="49"/>
      <c r="D700" s="49"/>
    </row>
    <row r="701" spans="1:8" x14ac:dyDescent="0.2">
      <c r="A701" s="49"/>
      <c r="B701" s="49"/>
      <c r="C701" s="49"/>
      <c r="D701" s="49"/>
    </row>
    <row r="702" spans="1:8" x14ac:dyDescent="0.2">
      <c r="A702" s="49"/>
      <c r="B702" s="49"/>
      <c r="C702" s="49"/>
      <c r="D702" s="49"/>
    </row>
    <row r="703" spans="1:8" x14ac:dyDescent="0.2">
      <c r="A703" s="49"/>
      <c r="B703" s="49"/>
      <c r="C703" s="49"/>
      <c r="D703" s="49"/>
    </row>
    <row r="704" spans="1:8" x14ac:dyDescent="0.2">
      <c r="A704" s="49"/>
      <c r="B704" s="49"/>
      <c r="C704" s="49"/>
      <c r="D704" s="49"/>
    </row>
    <row r="705" spans="1:4" x14ac:dyDescent="0.2">
      <c r="A705" s="49"/>
      <c r="B705" s="49"/>
      <c r="C705" s="49"/>
      <c r="D705" s="49"/>
    </row>
    <row r="706" spans="1:4" x14ac:dyDescent="0.2">
      <c r="A706" s="49"/>
      <c r="B706" s="49"/>
      <c r="C706" s="49"/>
      <c r="D706" s="49"/>
    </row>
    <row r="707" spans="1:4" x14ac:dyDescent="0.2">
      <c r="A707" s="49"/>
      <c r="B707" s="49"/>
      <c r="C707" s="49"/>
      <c r="D707" s="49"/>
    </row>
    <row r="708" spans="1:4" x14ac:dyDescent="0.2">
      <c r="A708" s="49"/>
      <c r="B708" s="49"/>
      <c r="C708" s="49"/>
      <c r="D708" s="49"/>
    </row>
    <row r="709" spans="1:4" x14ac:dyDescent="0.2">
      <c r="A709" s="49"/>
      <c r="B709" s="49"/>
      <c r="C709" s="49"/>
      <c r="D709" s="49"/>
    </row>
    <row r="710" spans="1:4" x14ac:dyDescent="0.2">
      <c r="A710" s="49"/>
      <c r="B710" s="49"/>
      <c r="C710" s="49"/>
      <c r="D710" s="49"/>
    </row>
    <row r="711" spans="1:4" x14ac:dyDescent="0.2">
      <c r="A711" s="49"/>
      <c r="B711" s="49"/>
      <c r="C711" s="49"/>
      <c r="D711" s="49"/>
    </row>
    <row r="712" spans="1:4" x14ac:dyDescent="0.2">
      <c r="A712" s="49"/>
      <c r="B712" s="49"/>
      <c r="C712" s="49"/>
      <c r="D712" s="49"/>
    </row>
    <row r="713" spans="1:4" x14ac:dyDescent="0.2">
      <c r="A713" s="49"/>
      <c r="B713" s="49"/>
      <c r="C713" s="49"/>
      <c r="D713" s="49"/>
    </row>
    <row r="714" spans="1:4" x14ac:dyDescent="0.2">
      <c r="A714" s="49"/>
      <c r="B714" s="49"/>
      <c r="C714" s="49"/>
      <c r="D714" s="49"/>
    </row>
    <row r="715" spans="1:4" x14ac:dyDescent="0.2">
      <c r="A715" s="49"/>
      <c r="B715" s="49"/>
      <c r="C715" s="49"/>
      <c r="D715" s="49"/>
    </row>
    <row r="716" spans="1:4" x14ac:dyDescent="0.2">
      <c r="A716" s="49"/>
      <c r="B716" s="49"/>
      <c r="C716" s="49"/>
      <c r="D716" s="49"/>
    </row>
    <row r="717" spans="1:4" x14ac:dyDescent="0.2">
      <c r="A717" s="49"/>
      <c r="B717" s="49"/>
      <c r="C717" s="49"/>
      <c r="D717" s="49"/>
    </row>
    <row r="718" spans="1:4" x14ac:dyDescent="0.2">
      <c r="A718" s="49"/>
      <c r="B718" s="49"/>
      <c r="C718" s="49"/>
      <c r="D718" s="49"/>
    </row>
    <row r="719" spans="1:4" x14ac:dyDescent="0.2">
      <c r="A719" s="49"/>
      <c r="B719" s="49"/>
      <c r="C719" s="49"/>
      <c r="D719" s="49"/>
    </row>
    <row r="720" spans="1:4" x14ac:dyDescent="0.2">
      <c r="A720" s="49"/>
      <c r="B720" s="49"/>
      <c r="C720" s="49"/>
      <c r="D720" s="49"/>
    </row>
    <row r="721" spans="1:4" x14ac:dyDescent="0.2">
      <c r="A721" s="49"/>
      <c r="B721" s="49"/>
      <c r="C721" s="49"/>
      <c r="D721" s="49"/>
    </row>
    <row r="722" spans="1:4" x14ac:dyDescent="0.2">
      <c r="A722" s="49"/>
      <c r="B722" s="49"/>
      <c r="C722" s="49"/>
      <c r="D722" s="49"/>
    </row>
    <row r="723" spans="1:4" x14ac:dyDescent="0.2">
      <c r="A723" s="49"/>
      <c r="B723" s="49"/>
      <c r="C723" s="49"/>
      <c r="D723" s="49"/>
    </row>
    <row r="724" spans="1:4" x14ac:dyDescent="0.2">
      <c r="A724" s="49"/>
      <c r="B724" s="49"/>
      <c r="C724" s="49"/>
      <c r="D724" s="49"/>
    </row>
    <row r="725" spans="1:4" x14ac:dyDescent="0.2">
      <c r="A725" s="49"/>
      <c r="B725" s="49"/>
      <c r="C725" s="49"/>
      <c r="D725" s="49"/>
    </row>
    <row r="726" spans="1:4" x14ac:dyDescent="0.2">
      <c r="A726" s="49"/>
      <c r="B726" s="49"/>
      <c r="C726" s="49"/>
      <c r="D726" s="49"/>
    </row>
    <row r="727" spans="1:4" x14ac:dyDescent="0.2">
      <c r="A727" s="49"/>
      <c r="B727" s="49"/>
      <c r="C727" s="49"/>
      <c r="D727" s="49"/>
    </row>
    <row r="728" spans="1:4" x14ac:dyDescent="0.2">
      <c r="A728" s="49"/>
      <c r="B728" s="49"/>
      <c r="C728" s="49"/>
      <c r="D728" s="49"/>
    </row>
    <row r="729" spans="1:4" x14ac:dyDescent="0.2">
      <c r="A729" s="49"/>
      <c r="B729" s="49"/>
      <c r="C729" s="49"/>
      <c r="D729" s="49"/>
    </row>
    <row r="744" spans="1:1" x14ac:dyDescent="0.2">
      <c r="A744" t="s">
        <v>427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Титульный лист</vt:lpstr>
      <vt:lpstr>Раздел 1</vt:lpstr>
      <vt:lpstr>Справка 1</vt:lpstr>
      <vt:lpstr>Флак</vt:lpstr>
      <vt:lpstr>Spravochnik</vt:lpstr>
      <vt:lpstr>Data_Adr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T_Check</vt:lpstr>
      <vt:lpstr>Verificationcheck</vt:lpstr>
      <vt:lpstr>'Раздел 1'!Заголовки_для_печати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lic10admin</dc:creator>
  <cp:lastModifiedBy>lic10admin</cp:lastModifiedBy>
  <cp:lastPrinted>2014-10-13T11:16:29Z</cp:lastPrinted>
  <dcterms:created xsi:type="dcterms:W3CDTF">2009-09-02T11:23:43Z</dcterms:created>
  <dcterms:modified xsi:type="dcterms:W3CDTF">2014-11-12T09:40:45Z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11.01.001.45.24.321</vt:lpwstr>
  </property>
</Properties>
</file>